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kash\Dropbox\日本商工会議所\受験対策\ポートフォリオRR\"/>
    </mc:Choice>
  </mc:AlternateContent>
  <xr:revisionPtr revIDLastSave="0" documentId="13_ncr:1_{37607839-DEE1-45B5-B2C0-FDE97EC3C890}" xr6:coauthVersionLast="47" xr6:coauthVersionMax="47" xr10:uidLastSave="{00000000-0000-0000-0000-000000000000}"/>
  <bookViews>
    <workbookView xWindow="-120" yWindow="-120" windowWidth="20730" windowHeight="11160" xr2:uid="{07135DFE-9919-4B26-BD0C-6CC812A8F4C3}"/>
  </bookViews>
  <sheets>
    <sheet name="計算シート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5" i="1" l="1"/>
  <c r="E14" i="1"/>
  <c r="E13" i="1"/>
  <c r="H12" i="1"/>
  <c r="G12" i="1"/>
  <c r="F12" i="1"/>
  <c r="E10" i="1"/>
  <c r="E9" i="1"/>
  <c r="E8" i="1"/>
  <c r="H7" i="1"/>
  <c r="G7" i="1"/>
  <c r="F7" i="1"/>
  <c r="G14" i="1"/>
  <c r="G13" i="1"/>
  <c r="F14" i="1" s="1"/>
  <c r="F13" i="1"/>
  <c r="G10" i="1"/>
  <c r="F10" i="1"/>
  <c r="F9" i="1"/>
  <c r="H5" i="1"/>
  <c r="H13" i="1" s="1"/>
  <c r="F15" i="1" s="1"/>
  <c r="H14" i="1" l="1"/>
  <c r="G15" i="1" s="1"/>
  <c r="H15" i="1"/>
  <c r="E18" i="1"/>
  <c r="G18" i="1" l="1"/>
  <c r="H22" i="1" s="1"/>
  <c r="G22" i="1" l="1"/>
</calcChain>
</file>

<file path=xl/sharedStrings.xml><?xml version="1.0" encoding="utf-8"?>
<sst xmlns="http://schemas.openxmlformats.org/spreadsheetml/2006/main" count="18" uniqueCount="17">
  <si>
    <t>期待リターン</t>
    <rPh sb="0" eb="2">
      <t>キタイ</t>
    </rPh>
    <phoneticPr fontId="3"/>
  </si>
  <si>
    <t>←変更可</t>
    <rPh sb="1" eb="3">
      <t>ヘンコウ</t>
    </rPh>
    <rPh sb="3" eb="4">
      <t>カ</t>
    </rPh>
    <phoneticPr fontId="3"/>
  </si>
  <si>
    <t>リスク(σ）</t>
    <phoneticPr fontId="3"/>
  </si>
  <si>
    <t>ウエイト</t>
    <phoneticPr fontId="3"/>
  </si>
  <si>
    <t>相関係数</t>
    <rPh sb="0" eb="2">
      <t>ソウカン</t>
    </rPh>
    <rPh sb="2" eb="4">
      <t>ケイスウ</t>
    </rPh>
    <phoneticPr fontId="3"/>
  </si>
  <si>
    <t>計算表</t>
    <rPh sb="0" eb="2">
      <t>ケイサン</t>
    </rPh>
    <rPh sb="2" eb="3">
      <t>ヒョウ</t>
    </rPh>
    <phoneticPr fontId="3"/>
  </si>
  <si>
    <t>リスク</t>
    <phoneticPr fontId="3"/>
  </si>
  <si>
    <t>測定された</t>
    <rPh sb="0" eb="2">
      <t>ソクテイ</t>
    </rPh>
    <phoneticPr fontId="3"/>
  </si>
  <si>
    <t>投資家甲</t>
    <rPh sb="0" eb="3">
      <t>トウシカ</t>
    </rPh>
    <rPh sb="3" eb="4">
      <t>コウ</t>
    </rPh>
    <phoneticPr fontId="3"/>
  </si>
  <si>
    <t>投資家乙</t>
    <rPh sb="0" eb="3">
      <t>トウシカ</t>
    </rPh>
    <rPh sb="3" eb="4">
      <t>オツ</t>
    </rPh>
    <phoneticPr fontId="3"/>
  </si>
  <si>
    <t>リスク拒否度</t>
    <rPh sb="3" eb="5">
      <t>キョヒ</t>
    </rPh>
    <rPh sb="5" eb="6">
      <t>ド</t>
    </rPh>
    <phoneticPr fontId="3"/>
  </si>
  <si>
    <t>効用</t>
    <rPh sb="0" eb="2">
      <t>コウヨウ</t>
    </rPh>
    <phoneticPr fontId="3"/>
  </si>
  <si>
    <t>←黄色セルは変更可</t>
    <rPh sb="1" eb="3">
      <t>キイロ</t>
    </rPh>
    <rPh sb="6" eb="8">
      <t>ヘンコウ</t>
    </rPh>
    <rPh sb="8" eb="9">
      <t>カ</t>
    </rPh>
    <phoneticPr fontId="3"/>
  </si>
  <si>
    <t>←アンダーバーのセルは変更可</t>
    <rPh sb="11" eb="13">
      <t>ヘンコウ</t>
    </rPh>
    <rPh sb="13" eb="14">
      <t>カ</t>
    </rPh>
    <phoneticPr fontId="3"/>
  </si>
  <si>
    <t>資産Ａ</t>
    <rPh sb="0" eb="2">
      <t>シサン</t>
    </rPh>
    <phoneticPr fontId="3"/>
  </si>
  <si>
    <t>資産B</t>
    <rPh sb="0" eb="2">
      <t>シサン</t>
    </rPh>
    <phoneticPr fontId="3"/>
  </si>
  <si>
    <t>資産Ｃ</t>
    <rPh sb="0" eb="2">
      <t>シサン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</si>
</sst>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%"/>
    <numFmt numFmtId="177" formatCode="0&quot;％&quot;"/>
    <numFmt numFmtId="178" formatCode="0.00&quot;％&quot;"/>
    <numFmt numFmtId="179" formatCode="0.000&quot;％&quot;"/>
  </numFmts>
  <fonts count="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u/>
      <sz val="12"/>
      <name val="ＭＳ 明朝"/>
      <family val="1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99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61">
    <xf numFmtId="0" fontId="0" fillId="0" borderId="0" xfId="0">
      <alignment vertical="center"/>
    </xf>
    <xf numFmtId="0" fontId="0" fillId="0" borderId="0" xfId="0" applyAlignment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center"/>
    </xf>
    <xf numFmtId="176" fontId="0" fillId="2" borderId="7" xfId="1" applyNumberFormat="1" applyFont="1" applyFill="1" applyBorder="1" applyAlignment="1" applyProtection="1">
      <protection locked="0"/>
    </xf>
    <xf numFmtId="176" fontId="0" fillId="2" borderId="8" xfId="1" applyNumberFormat="1" applyFont="1" applyFill="1" applyBorder="1" applyAlignment="1" applyProtection="1">
      <protection locked="0"/>
    </xf>
    <xf numFmtId="176" fontId="0" fillId="2" borderId="9" xfId="1" applyNumberFormat="1" applyFont="1" applyFill="1" applyBorder="1" applyAlignment="1" applyProtection="1">
      <protection locked="0"/>
    </xf>
    <xf numFmtId="176" fontId="0" fillId="2" borderId="12" xfId="1" applyNumberFormat="1" applyFont="1" applyFill="1" applyBorder="1" applyAlignment="1" applyProtection="1">
      <protection locked="0"/>
    </xf>
    <xf numFmtId="176" fontId="0" fillId="2" borderId="11" xfId="1" applyNumberFormat="1" applyFont="1" applyFill="1" applyBorder="1" applyAlignment="1" applyProtection="1">
      <protection locked="0"/>
    </xf>
    <xf numFmtId="177" fontId="0" fillId="2" borderId="15" xfId="1" applyNumberFormat="1" applyFont="1" applyFill="1" applyBorder="1" applyAlignment="1" applyProtection="1">
      <protection locked="0"/>
    </xf>
    <xf numFmtId="177" fontId="0" fillId="2" borderId="16" xfId="1" applyNumberFormat="1" applyFont="1" applyFill="1" applyBorder="1" applyAlignment="1" applyProtection="1">
      <protection locked="0"/>
    </xf>
    <xf numFmtId="177" fontId="0" fillId="0" borderId="14" xfId="1" applyNumberFormat="1" applyFont="1" applyFill="1" applyBorder="1" applyAlignment="1" applyProtection="1"/>
    <xf numFmtId="0" fontId="0" fillId="0" borderId="0" xfId="0" applyAlignment="1">
      <alignment horizontal="right"/>
    </xf>
    <xf numFmtId="0" fontId="0" fillId="0" borderId="17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8" xfId="0" applyBorder="1" applyAlignment="1">
      <alignment horizontal="center"/>
    </xf>
    <xf numFmtId="0" fontId="0" fillId="0" borderId="7" xfId="0" applyBorder="1" applyAlignment="1">
      <alignment horizontal="center"/>
    </xf>
    <xf numFmtId="0" fontId="4" fillId="3" borderId="8" xfId="0" applyFont="1" applyFill="1" applyBorder="1" applyAlignment="1" applyProtection="1">
      <protection locked="0"/>
    </xf>
    <xf numFmtId="0" fontId="4" fillId="4" borderId="6" xfId="0" applyFont="1" applyFill="1" applyBorder="1" applyAlignment="1" applyProtection="1">
      <protection locked="0"/>
    </xf>
    <xf numFmtId="0" fontId="4" fillId="0" borderId="0" xfId="0" applyFont="1" applyAlignment="1"/>
    <xf numFmtId="0" fontId="0" fillId="0" borderId="19" xfId="0" applyBorder="1" applyAlignment="1">
      <alignment horizontal="center"/>
    </xf>
    <xf numFmtId="0" fontId="0" fillId="3" borderId="9" xfId="0" applyFill="1" applyBorder="1" applyAlignment="1"/>
    <xf numFmtId="0" fontId="0" fillId="0" borderId="12" xfId="0" applyBorder="1" applyAlignment="1">
      <alignment horizontal="center"/>
    </xf>
    <xf numFmtId="0" fontId="4" fillId="5" borderId="11" xfId="0" applyFont="1" applyFill="1" applyBorder="1" applyAlignment="1" applyProtection="1">
      <protection locked="0"/>
    </xf>
    <xf numFmtId="0" fontId="0" fillId="0" borderId="20" xfId="0" applyBorder="1" applyAlignment="1">
      <alignment horizontal="center"/>
    </xf>
    <xf numFmtId="0" fontId="0" fillId="4" borderId="15" xfId="0" applyFill="1" applyBorder="1" applyAlignment="1"/>
    <xf numFmtId="0" fontId="0" fillId="5" borderId="16" xfId="0" applyFill="1" applyBorder="1" applyAlignment="1"/>
    <xf numFmtId="0" fontId="0" fillId="0" borderId="14" xfId="0" applyBorder="1" applyAlignment="1">
      <alignment horizontal="center"/>
    </xf>
    <xf numFmtId="0" fontId="0" fillId="0" borderId="7" xfId="0" applyBorder="1" applyAlignment="1"/>
    <xf numFmtId="0" fontId="0" fillId="3" borderId="8" xfId="0" applyFill="1" applyBorder="1" applyAlignment="1"/>
    <xf numFmtId="0" fontId="0" fillId="4" borderId="6" xfId="0" applyFill="1" applyBorder="1" applyAlignment="1"/>
    <xf numFmtId="0" fontId="0" fillId="0" borderId="12" xfId="0" applyBorder="1" applyAlignment="1"/>
    <xf numFmtId="0" fontId="0" fillId="5" borderId="11" xfId="0" applyFill="1" applyBorder="1" applyAlignment="1"/>
    <xf numFmtId="0" fontId="0" fillId="0" borderId="14" xfId="0" applyBorder="1" applyAlignment="1"/>
    <xf numFmtId="0" fontId="0" fillId="6" borderId="17" xfId="0" applyFill="1" applyBorder="1" applyAlignment="1">
      <alignment horizontal="center"/>
    </xf>
    <xf numFmtId="179" fontId="0" fillId="0" borderId="25" xfId="0" applyNumberFormat="1" applyBorder="1" applyAlignment="1">
      <alignment horizontal="center"/>
    </xf>
    <xf numFmtId="0" fontId="4" fillId="7" borderId="7" xfId="0" applyFont="1" applyFill="1" applyBorder="1" applyAlignment="1" applyProtection="1">
      <protection locked="0"/>
    </xf>
    <xf numFmtId="0" fontId="4" fillId="7" borderId="6" xfId="0" applyFont="1" applyFill="1" applyBorder="1" applyAlignment="1" applyProtection="1">
      <protection locked="0"/>
    </xf>
    <xf numFmtId="178" fontId="0" fillId="0" borderId="15" xfId="0" applyNumberFormat="1" applyBorder="1" applyAlignment="1"/>
    <xf numFmtId="178" fontId="0" fillId="0" borderId="14" xfId="0" applyNumberFormat="1" applyBorder="1" applyAlignment="1"/>
    <xf numFmtId="0" fontId="0" fillId="8" borderId="9" xfId="0" applyFill="1" applyBorder="1" applyAlignment="1"/>
    <xf numFmtId="176" fontId="0" fillId="2" borderId="28" xfId="1" applyNumberFormat="1" applyFont="1" applyFill="1" applyBorder="1" applyAlignment="1" applyProtection="1">
      <protection locked="0"/>
    </xf>
    <xf numFmtId="0" fontId="0" fillId="0" borderId="26" xfId="0" applyBorder="1" applyAlignment="1"/>
    <xf numFmtId="0" fontId="0" fillId="0" borderId="27" xfId="0" applyBorder="1" applyAlignment="1"/>
    <xf numFmtId="0" fontId="0" fillId="0" borderId="5" xfId="0" applyBorder="1" applyAlignment="1">
      <alignment horizontal="right"/>
    </xf>
    <xf numFmtId="0" fontId="0" fillId="0" borderId="6" xfId="0" applyBorder="1" applyAlignment="1">
      <alignment horizontal="right"/>
    </xf>
    <xf numFmtId="0" fontId="0" fillId="6" borderId="13" xfId="0" applyFill="1" applyBorder="1" applyAlignment="1">
      <alignment horizontal="right"/>
    </xf>
    <xf numFmtId="0" fontId="0" fillId="6" borderId="14" xfId="0" applyFill="1" applyBorder="1" applyAlignment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6" borderId="21" xfId="0" applyFill="1" applyBorder="1" applyAlignment="1">
      <alignment horizontal="center"/>
    </xf>
    <xf numFmtId="0" fontId="0" fillId="6" borderId="22" xfId="0" applyFill="1" applyBorder="1" applyAlignment="1">
      <alignment horizontal="center"/>
    </xf>
    <xf numFmtId="178" fontId="0" fillId="0" borderId="23" xfId="0" applyNumberFormat="1" applyBorder="1" applyAlignment="1">
      <alignment horizontal="center"/>
    </xf>
    <xf numFmtId="178" fontId="0" fillId="0" borderId="24" xfId="0" applyNumberFormat="1" applyBorder="1" applyAlignment="1">
      <alignment horizontal="center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colors>
    <mruColors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FC7ECF-BEB7-4069-8FB1-956F5D1B860C}">
  <dimension ref="D1:J22"/>
  <sheetViews>
    <sheetView tabSelected="1" workbookViewId="0">
      <selection activeCell="B3" activeCellId="1" sqref="A1 B3"/>
    </sheetView>
  </sheetViews>
  <sheetFormatPr defaultColWidth="8.625" defaultRowHeight="18.75" x14ac:dyDescent="0.4"/>
  <cols>
    <col min="1" max="1" width="7.75" style="1" customWidth="1"/>
    <col min="2" max="2" width="11.5" style="1" customWidth="1"/>
    <col min="3" max="3" width="4" style="1" customWidth="1"/>
    <col min="4" max="4" width="6.5" style="1" customWidth="1"/>
    <col min="5" max="5" width="9.25" style="1" customWidth="1"/>
    <col min="6" max="6" width="8.625" style="1"/>
    <col min="7" max="7" width="11.625" style="1" bestFit="1" customWidth="1"/>
    <col min="8" max="8" width="9.5" style="1" bestFit="1" customWidth="1"/>
    <col min="9" max="16384" width="8.625" style="1"/>
  </cols>
  <sheetData>
    <row r="1" spans="4:10" ht="16.5" customHeight="1" thickBot="1" x14ac:dyDescent="0.45"/>
    <row r="2" spans="4:10" ht="19.5" thickBot="1" x14ac:dyDescent="0.45">
      <c r="D2" s="49"/>
      <c r="E2" s="50"/>
      <c r="F2" s="2" t="s">
        <v>14</v>
      </c>
      <c r="G2" s="3" t="s">
        <v>15</v>
      </c>
      <c r="H2" s="4" t="s">
        <v>16</v>
      </c>
    </row>
    <row r="3" spans="4:10" x14ac:dyDescent="0.4">
      <c r="D3" s="51" t="s">
        <v>0</v>
      </c>
      <c r="E3" s="52"/>
      <c r="F3" s="5">
        <v>0.1</v>
      </c>
      <c r="G3" s="6">
        <v>0.05</v>
      </c>
      <c r="H3" s="42">
        <v>0.02</v>
      </c>
      <c r="I3" s="41" t="s">
        <v>12</v>
      </c>
      <c r="J3" s="41"/>
    </row>
    <row r="4" spans="4:10" x14ac:dyDescent="0.4">
      <c r="D4" s="53" t="s">
        <v>2</v>
      </c>
      <c r="E4" s="54"/>
      <c r="F4" s="7">
        <v>0.32</v>
      </c>
      <c r="G4" s="8">
        <v>0.06</v>
      </c>
      <c r="H4" s="9">
        <v>0.01</v>
      </c>
    </row>
    <row r="5" spans="4:10" ht="19.5" thickBot="1" x14ac:dyDescent="0.45">
      <c r="D5" s="55" t="s">
        <v>3</v>
      </c>
      <c r="E5" s="56"/>
      <c r="F5" s="10">
        <v>15</v>
      </c>
      <c r="G5" s="11">
        <v>5</v>
      </c>
      <c r="H5" s="12">
        <f>100-F5-G5</f>
        <v>80</v>
      </c>
    </row>
    <row r="6" spans="4:10" ht="3.6" customHeight="1" thickBot="1" x14ac:dyDescent="0.45"/>
    <row r="7" spans="4:10" ht="19.5" thickBot="1" x14ac:dyDescent="0.45">
      <c r="D7" s="13"/>
      <c r="E7" s="14" t="s">
        <v>4</v>
      </c>
      <c r="F7" s="2" t="str">
        <f>F2</f>
        <v>資産Ａ</v>
      </c>
      <c r="G7" s="3" t="str">
        <f>G2</f>
        <v>資産B</v>
      </c>
      <c r="H7" s="4" t="str">
        <f>H2</f>
        <v>資産Ｃ</v>
      </c>
    </row>
    <row r="8" spans="4:10" x14ac:dyDescent="0.4">
      <c r="D8" s="15"/>
      <c r="E8" s="16" t="str">
        <f>F2</f>
        <v>資産Ａ</v>
      </c>
      <c r="F8" s="17">
        <v>1</v>
      </c>
      <c r="G8" s="18">
        <v>-0.1</v>
      </c>
      <c r="H8" s="19">
        <v>0.2</v>
      </c>
      <c r="I8" s="20" t="s">
        <v>13</v>
      </c>
    </row>
    <row r="9" spans="4:10" x14ac:dyDescent="0.4">
      <c r="D9" s="15"/>
      <c r="E9" s="21" t="str">
        <f>G2</f>
        <v>資産B</v>
      </c>
      <c r="F9" s="22">
        <f>G8</f>
        <v>-0.1</v>
      </c>
      <c r="G9" s="23">
        <v>1</v>
      </c>
      <c r="H9" s="24">
        <v>0.1</v>
      </c>
    </row>
    <row r="10" spans="4:10" ht="19.5" thickBot="1" x14ac:dyDescent="0.45">
      <c r="D10" s="15"/>
      <c r="E10" s="25" t="str">
        <f>H2</f>
        <v>資産Ｃ</v>
      </c>
      <c r="F10" s="26">
        <f>H8</f>
        <v>0.2</v>
      </c>
      <c r="G10" s="27">
        <f>H9</f>
        <v>0.1</v>
      </c>
      <c r="H10" s="28">
        <v>1</v>
      </c>
    </row>
    <row r="11" spans="4:10" ht="3.95" customHeight="1" x14ac:dyDescent="0.4"/>
    <row r="12" spans="4:10" ht="19.5" hidden="1" thickBot="1" x14ac:dyDescent="0.45">
      <c r="E12" s="14" t="s">
        <v>5</v>
      </c>
      <c r="F12" s="2" t="str">
        <f>F2</f>
        <v>資産Ａ</v>
      </c>
      <c r="G12" s="3" t="str">
        <f>G2</f>
        <v>資産B</v>
      </c>
      <c r="H12" s="4" t="str">
        <f>H2</f>
        <v>資産Ｃ</v>
      </c>
    </row>
    <row r="13" spans="4:10" hidden="1" x14ac:dyDescent="0.4">
      <c r="E13" s="16" t="str">
        <f>F2</f>
        <v>資産Ａ</v>
      </c>
      <c r="F13" s="29">
        <f>F4*F4*F5*F5</f>
        <v>23.04</v>
      </c>
      <c r="G13" s="30">
        <f>F4*F5*G4*G5*G8</f>
        <v>-0.14399999999999999</v>
      </c>
      <c r="H13" s="31">
        <f>F4*F5*H4*H5*H8</f>
        <v>0.76800000000000002</v>
      </c>
    </row>
    <row r="14" spans="4:10" hidden="1" x14ac:dyDescent="0.4">
      <c r="E14" s="21" t="str">
        <f>G2</f>
        <v>資産B</v>
      </c>
      <c r="F14" s="22">
        <f>G13</f>
        <v>-0.14399999999999999</v>
      </c>
      <c r="G14" s="32">
        <f>G4*G4*G5*G5</f>
        <v>0.09</v>
      </c>
      <c r="H14" s="33">
        <f>H4*H5*G4*G5*H9</f>
        <v>2.4E-2</v>
      </c>
    </row>
    <row r="15" spans="4:10" ht="19.5" hidden="1" thickBot="1" x14ac:dyDescent="0.45">
      <c r="E15" s="25" t="str">
        <f>H2</f>
        <v>資産Ｃ</v>
      </c>
      <c r="F15" s="26">
        <f>H13</f>
        <v>0.76800000000000002</v>
      </c>
      <c r="G15" s="27">
        <f>H14</f>
        <v>2.4E-2</v>
      </c>
      <c r="H15" s="34">
        <f>H4*H4*H5*H5</f>
        <v>0.64</v>
      </c>
    </row>
    <row r="16" spans="4:10" ht="3.6" customHeight="1" thickBot="1" x14ac:dyDescent="0.45"/>
    <row r="17" spans="5:9" ht="19.5" thickBot="1" x14ac:dyDescent="0.45">
      <c r="E17" s="57" t="s">
        <v>0</v>
      </c>
      <c r="F17" s="58"/>
      <c r="G17" s="35" t="s">
        <v>6</v>
      </c>
    </row>
    <row r="18" spans="5:9" ht="19.5" thickBot="1" x14ac:dyDescent="0.45">
      <c r="E18" s="59">
        <f>F3*F5+G3*G5+H3*H5</f>
        <v>3.35</v>
      </c>
      <c r="F18" s="60"/>
      <c r="G18" s="36">
        <f>SQRT(SUM(F13:H15))</f>
        <v>5.0065956497404507</v>
      </c>
    </row>
    <row r="20" spans="5:9" ht="19.5" hidden="1" thickBot="1" x14ac:dyDescent="0.45">
      <c r="E20" s="43" t="s">
        <v>7</v>
      </c>
      <c r="F20" s="44"/>
      <c r="G20" s="2" t="s">
        <v>8</v>
      </c>
      <c r="H20" s="4" t="s">
        <v>9</v>
      </c>
    </row>
    <row r="21" spans="5:9" hidden="1" x14ac:dyDescent="0.4">
      <c r="E21" s="45" t="s">
        <v>10</v>
      </c>
      <c r="F21" s="46"/>
      <c r="G21" s="37">
        <v>0.02</v>
      </c>
      <c r="H21" s="38">
        <v>0.01</v>
      </c>
      <c r="I21" s="20" t="s">
        <v>1</v>
      </c>
    </row>
    <row r="22" spans="5:9" ht="19.5" hidden="1" thickBot="1" x14ac:dyDescent="0.45">
      <c r="E22" s="47" t="s">
        <v>11</v>
      </c>
      <c r="F22" s="48"/>
      <c r="G22" s="39">
        <f>E18-G21*G18*G18</f>
        <v>2.8486799999999999</v>
      </c>
      <c r="H22" s="40">
        <f>E18-H21*G18*G18</f>
        <v>3.0993400000000002</v>
      </c>
    </row>
  </sheetData>
  <mergeCells count="9">
    <mergeCell ref="E20:F20"/>
    <mergeCell ref="E21:F21"/>
    <mergeCell ref="E22:F22"/>
    <mergeCell ref="D2:E2"/>
    <mergeCell ref="D3:E3"/>
    <mergeCell ref="D4:E4"/>
    <mergeCell ref="D5:E5"/>
    <mergeCell ref="E17:F17"/>
    <mergeCell ref="E18:F18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計算シート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吉田Satoshi</dc:creator>
  <cp:lastModifiedBy>tkash</cp:lastModifiedBy>
  <dcterms:created xsi:type="dcterms:W3CDTF">2022-03-08T00:54:28Z</dcterms:created>
  <dcterms:modified xsi:type="dcterms:W3CDTF">2022-03-24T01:59:11Z</dcterms:modified>
</cp:coreProperties>
</file>