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14.xml" ContentType="application/vnd.openxmlformats-officedocument.drawingml.chartshapes+xml"/>
  <Override PartName="/xl/drawings/drawing15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16.xml" ContentType="application/vnd.openxmlformats-officedocument.drawingml.chartshapes+xml"/>
  <Override PartName="/xl/drawings/drawing17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8.xml" ContentType="application/vnd.openxmlformats-officedocument.drawingml.chartshapes+xml"/>
  <Override PartName="/xl/drawings/drawing19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20.xml" ContentType="application/vnd.openxmlformats-officedocument.drawingml.chartshapes+xml"/>
  <Override PartName="/xl/drawings/drawing2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22.xml" ContentType="application/vnd.openxmlformats-officedocument.drawingml.chartshapes+xml"/>
  <Override PartName="/xl/drawings/drawing23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2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IM 事務\Dropbox\日本商工会議所\databox\総務省家計調査\"/>
    </mc:Choice>
  </mc:AlternateContent>
  <xr:revisionPtr revIDLastSave="0" documentId="13_ncr:1_{11696EDC-099D-4D8C-957C-112F1A2FA47B}" xr6:coauthVersionLast="45" xr6:coauthVersionMax="45" xr10:uidLastSave="{00000000-0000-0000-0000-000000000000}"/>
  <bookViews>
    <workbookView xWindow="-120" yWindow="-120" windowWidth="20730" windowHeight="11160" tabRatio="923" xr2:uid="{00000000-000D-0000-FFFF-FFFF00000000}"/>
  </bookViews>
  <sheets>
    <sheet name="概説" sheetId="3" r:id="rId1"/>
    <sheet name="R1高齢無職 " sheetId="15" r:id="rId2"/>
    <sheet name="H30高齢無職" sheetId="11" r:id="rId3"/>
    <sheet name="H29高齢無職 " sheetId="12" r:id="rId4"/>
    <sheet name="H28高齢無職 " sheetId="14" r:id="rId5"/>
    <sheet name="H27高齢無職  " sheetId="16" r:id="rId6"/>
    <sheet name="H26高齢無職" sheetId="17" r:id="rId7"/>
    <sheet name="H25高齢無職" sheetId="18" r:id="rId8"/>
    <sheet name="H24高齢無職 " sheetId="19" r:id="rId9"/>
    <sheet name="H23高齢無職" sheetId="20" r:id="rId10"/>
    <sheet name="H22高齢無職 " sheetId="21" r:id="rId11"/>
    <sheet name="H21高齢無職 " sheetId="22" r:id="rId12"/>
    <sheet name="H20高齢無職 " sheetId="23" r:id="rId13"/>
    <sheet name="DATA(高齢無職)" sheetId="24" r:id="rId14"/>
  </sheets>
  <definedNames>
    <definedName name="_xlnm.Print_Area" localSheetId="13">'DATA(高齢無職)'!$T$2:$V$22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21" i="19" l="1"/>
  <c r="F6" i="24"/>
  <c r="N21" i="20"/>
  <c r="O18" i="20"/>
  <c r="M19" i="20"/>
  <c r="F11" i="24"/>
  <c r="N21" i="17"/>
  <c r="M18" i="17"/>
  <c r="B4" i="24"/>
  <c r="D6" i="24" l="1"/>
  <c r="F5" i="24"/>
  <c r="D5" i="24"/>
  <c r="F17" i="24"/>
  <c r="E17" i="24"/>
  <c r="D17" i="24"/>
  <c r="F16" i="24"/>
  <c r="E16" i="24"/>
  <c r="D16" i="24"/>
  <c r="F15" i="24"/>
  <c r="E15" i="24"/>
  <c r="D15" i="24"/>
  <c r="F14" i="24"/>
  <c r="E14" i="24"/>
  <c r="D14" i="24"/>
  <c r="F13" i="24"/>
  <c r="E13" i="24"/>
  <c r="D13" i="24"/>
  <c r="F12" i="24"/>
  <c r="E12" i="24"/>
  <c r="D12" i="24"/>
  <c r="E11" i="24"/>
  <c r="D11" i="24"/>
  <c r="F10" i="24"/>
  <c r="E10" i="24"/>
  <c r="D10" i="24"/>
  <c r="F9" i="24"/>
  <c r="E9" i="24"/>
  <c r="D9" i="24"/>
  <c r="F8" i="24"/>
  <c r="E8" i="24"/>
  <c r="D8" i="24"/>
  <c r="F7" i="24"/>
  <c r="E7" i="24"/>
  <c r="D7" i="24"/>
  <c r="F4" i="24"/>
  <c r="E6" i="24"/>
  <c r="D4" i="24"/>
  <c r="E5" i="24"/>
  <c r="S4" i="24"/>
  <c r="R4" i="24"/>
  <c r="Q4" i="24"/>
  <c r="P4" i="24"/>
  <c r="O4" i="24"/>
  <c r="N4" i="24"/>
  <c r="M4" i="24"/>
  <c r="L4" i="24"/>
  <c r="K4" i="24"/>
  <c r="J4" i="24"/>
  <c r="I4" i="24"/>
  <c r="H4" i="24"/>
  <c r="G4" i="24"/>
  <c r="E4" i="24"/>
  <c r="C4" i="24"/>
  <c r="O18" i="23"/>
  <c r="M19" i="23"/>
  <c r="N19" i="23"/>
  <c r="N21" i="23"/>
  <c r="O18" i="22"/>
  <c r="M19" i="22"/>
  <c r="N19" i="22"/>
  <c r="N21" i="22"/>
  <c r="O18" i="21"/>
  <c r="M19" i="21"/>
  <c r="N19" i="21"/>
  <c r="N21" i="21"/>
  <c r="N19" i="20"/>
  <c r="O18" i="19"/>
  <c r="M19" i="19"/>
  <c r="N19" i="19"/>
  <c r="O18" i="18"/>
  <c r="M19" i="18"/>
  <c r="N19" i="18"/>
  <c r="N21" i="18"/>
  <c r="O18" i="17"/>
  <c r="M19" i="17"/>
  <c r="N19" i="17"/>
  <c r="O18" i="16"/>
  <c r="M19" i="16"/>
  <c r="N19" i="16"/>
  <c r="N21" i="16"/>
  <c r="N21" i="15"/>
  <c r="N19" i="15"/>
  <c r="M19" i="15" s="1"/>
  <c r="O18" i="15"/>
  <c r="M18" i="15"/>
  <c r="N21" i="14" l="1"/>
  <c r="N19" i="14"/>
  <c r="M19" i="14" s="1"/>
  <c r="O18" i="14"/>
  <c r="N21" i="12" l="1"/>
  <c r="N19" i="12"/>
  <c r="M19" i="12" s="1"/>
  <c r="O18" i="12"/>
  <c r="O18" i="11" l="1"/>
  <c r="N19" i="11"/>
  <c r="M19" i="11" s="1"/>
  <c r="N21" i="11"/>
</calcChain>
</file>

<file path=xl/sharedStrings.xml><?xml version="1.0" encoding="utf-8"?>
<sst xmlns="http://schemas.openxmlformats.org/spreadsheetml/2006/main" count="317" uniqueCount="74">
  <si>
    <t>収入</t>
    <rPh sb="0" eb="2">
      <t>シュウニュウ</t>
    </rPh>
    <phoneticPr fontId="2"/>
  </si>
  <si>
    <t>社会保障給付</t>
    <rPh sb="0" eb="2">
      <t>シャカイ</t>
    </rPh>
    <rPh sb="2" eb="4">
      <t>ホショウ</t>
    </rPh>
    <rPh sb="4" eb="6">
      <t>キュウフ</t>
    </rPh>
    <phoneticPr fontId="2"/>
  </si>
  <si>
    <t>その他</t>
    <rPh sb="2" eb="3">
      <t>タ</t>
    </rPh>
    <phoneticPr fontId="2"/>
  </si>
  <si>
    <t>支出</t>
    <rPh sb="0" eb="2">
      <t>シシュツ</t>
    </rPh>
    <phoneticPr fontId="2"/>
  </si>
  <si>
    <t>非消費支出</t>
    <rPh sb="0" eb="1">
      <t>ヒ</t>
    </rPh>
    <rPh sb="1" eb="3">
      <t>ショウヒ</t>
    </rPh>
    <rPh sb="3" eb="5">
      <t>シシュツ</t>
    </rPh>
    <phoneticPr fontId="2"/>
  </si>
  <si>
    <t>住居</t>
    <rPh sb="0" eb="2">
      <t>ジュウキョ</t>
    </rPh>
    <phoneticPr fontId="2"/>
  </si>
  <si>
    <t>光熱・水道</t>
    <rPh sb="0" eb="2">
      <t>コウネツ</t>
    </rPh>
    <rPh sb="3" eb="5">
      <t>スイドウ</t>
    </rPh>
    <phoneticPr fontId="2"/>
  </si>
  <si>
    <t>家具・家事用品</t>
    <rPh sb="0" eb="2">
      <t>カグ</t>
    </rPh>
    <rPh sb="3" eb="5">
      <t>カジ</t>
    </rPh>
    <rPh sb="5" eb="7">
      <t>ヨウヒン</t>
    </rPh>
    <phoneticPr fontId="2"/>
  </si>
  <si>
    <t>被服及び履物</t>
    <rPh sb="0" eb="2">
      <t>ヒフク</t>
    </rPh>
    <rPh sb="2" eb="3">
      <t>オヨ</t>
    </rPh>
    <rPh sb="4" eb="6">
      <t>ハキモノ</t>
    </rPh>
    <phoneticPr fontId="2"/>
  </si>
  <si>
    <t>保健医療</t>
    <rPh sb="0" eb="2">
      <t>ホケン</t>
    </rPh>
    <rPh sb="2" eb="4">
      <t>イリョウ</t>
    </rPh>
    <phoneticPr fontId="2"/>
  </si>
  <si>
    <t>交通・通信</t>
    <rPh sb="0" eb="2">
      <t>コウツウ</t>
    </rPh>
    <rPh sb="3" eb="5">
      <t>ツウシン</t>
    </rPh>
    <phoneticPr fontId="2"/>
  </si>
  <si>
    <t>教養娯楽</t>
    <rPh sb="0" eb="2">
      <t>キョウヨウ</t>
    </rPh>
    <rPh sb="2" eb="4">
      <t>ゴラク</t>
    </rPh>
    <phoneticPr fontId="2"/>
  </si>
  <si>
    <t>交際費</t>
    <rPh sb="0" eb="2">
      <t>コウサイ</t>
    </rPh>
    <rPh sb="2" eb="3">
      <t>ヒ</t>
    </rPh>
    <phoneticPr fontId="2"/>
  </si>
  <si>
    <t>不足分</t>
    <rPh sb="0" eb="2">
      <t>フソク</t>
    </rPh>
    <rPh sb="2" eb="3">
      <t>ブン</t>
    </rPh>
    <phoneticPr fontId="2"/>
  </si>
  <si>
    <t>食料</t>
    <rPh sb="0" eb="2">
      <t>ショクリョウ</t>
    </rPh>
    <phoneticPr fontId="2"/>
  </si>
  <si>
    <t xml:space="preserve"> 総務省統計局</t>
    <phoneticPr fontId="2"/>
  </si>
  <si>
    <t>情報元</t>
    <rPh sb="0" eb="2">
      <t>ジョウホウ</t>
    </rPh>
    <rPh sb="2" eb="3">
      <t>モト</t>
    </rPh>
    <phoneticPr fontId="2"/>
  </si>
  <si>
    <t>総務省統計局</t>
    <rPh sb="0" eb="3">
      <t>ソウムショウ</t>
    </rPh>
    <rPh sb="3" eb="6">
      <t>トウケイキョク</t>
    </rPh>
    <phoneticPr fontId="2"/>
  </si>
  <si>
    <t>http://www.stat.go.jp/index.htm</t>
    <phoneticPr fontId="2"/>
  </si>
  <si>
    <t>統計データ</t>
    <rPh sb="0" eb="2">
      <t>トウケイ</t>
    </rPh>
    <phoneticPr fontId="2"/>
  </si>
  <si>
    <t>家計調査</t>
    <rPh sb="0" eb="2">
      <t>カケイ</t>
    </rPh>
    <rPh sb="2" eb="4">
      <t>チョウサ</t>
    </rPh>
    <phoneticPr fontId="2"/>
  </si>
  <si>
    <t>調査目的</t>
    <rPh sb="0" eb="2">
      <t>チョウサ</t>
    </rPh>
    <rPh sb="2" eb="4">
      <t>モクテキ</t>
    </rPh>
    <phoneticPr fontId="2"/>
  </si>
  <si>
    <t>国民生活における家計収支の実態を把握し，国の経済政策・社会政策の立案のための基礎資料を提供することを目的とする。</t>
    <phoneticPr fontId="2"/>
  </si>
  <si>
    <t>調査の時期</t>
    <phoneticPr fontId="2"/>
  </si>
  <si>
    <t>毎月</t>
    <rPh sb="0" eb="2">
      <t>マイツキ</t>
    </rPh>
    <phoneticPr fontId="2"/>
  </si>
  <si>
    <t>総世帯・二人以上の世帯・単身世帯</t>
    <phoneticPr fontId="2"/>
  </si>
  <si>
    <t>家計調査年報</t>
    <phoneticPr fontId="2"/>
  </si>
  <si>
    <t>年報は、毎年２月中旬に公表される</t>
    <rPh sb="0" eb="2">
      <t>ネンポウ</t>
    </rPh>
    <rPh sb="4" eb="6">
      <t>マイトシ</t>
    </rPh>
    <rPh sb="7" eb="8">
      <t>ガツ</t>
    </rPh>
    <rPh sb="8" eb="10">
      <t>チュウジュン</t>
    </rPh>
    <rPh sb="11" eb="13">
      <t>コウヒョウ</t>
    </rPh>
    <phoneticPr fontId="2"/>
  </si>
  <si>
    <t>リタイアメントプランの参考として使用</t>
    <rPh sb="11" eb="13">
      <t>サンコウ</t>
    </rPh>
    <rPh sb="16" eb="18">
      <t>シヨウ</t>
    </rPh>
    <phoneticPr fontId="2"/>
  </si>
  <si>
    <t>注意</t>
    <rPh sb="0" eb="2">
      <t>チュウイ</t>
    </rPh>
    <phoneticPr fontId="2"/>
  </si>
  <si>
    <t>使用にあたっては、各人の判断で行ってください。</t>
    <rPh sb="0" eb="2">
      <t>シヨウ</t>
    </rPh>
    <rPh sb="9" eb="11">
      <t>カクジン</t>
    </rPh>
    <rPh sb="12" eb="14">
      <t>ハンダン</t>
    </rPh>
    <rPh sb="15" eb="16">
      <t>オコナ</t>
    </rPh>
    <phoneticPr fontId="2"/>
  </si>
  <si>
    <t>使用した結果に対する責任は、当方及び日本商工会議所は一切負いません。</t>
    <rPh sb="0" eb="2">
      <t>シヨウ</t>
    </rPh>
    <rPh sb="4" eb="6">
      <t>ケッカ</t>
    </rPh>
    <rPh sb="7" eb="8">
      <t>タイ</t>
    </rPh>
    <rPh sb="10" eb="12">
      <t>セキニン</t>
    </rPh>
    <rPh sb="14" eb="16">
      <t>トウホウ</t>
    </rPh>
    <rPh sb="16" eb="17">
      <t>オヨ</t>
    </rPh>
    <rPh sb="18" eb="20">
      <t>ニホン</t>
    </rPh>
    <rPh sb="20" eb="22">
      <t>ショウコウ</t>
    </rPh>
    <rPh sb="22" eb="25">
      <t>カイギショ</t>
    </rPh>
    <rPh sb="26" eb="28">
      <t>イッサイ</t>
    </rPh>
    <rPh sb="28" eb="29">
      <t>オ</t>
    </rPh>
    <phoneticPr fontId="2"/>
  </si>
  <si>
    <t>数値は正確に計算されるように配慮していますが、正確性を保証していません。</t>
    <rPh sb="0" eb="2">
      <t>スウチ</t>
    </rPh>
    <rPh sb="3" eb="5">
      <t>セイカク</t>
    </rPh>
    <rPh sb="6" eb="8">
      <t>ケイサン</t>
    </rPh>
    <rPh sb="14" eb="16">
      <t>ハイリョ</t>
    </rPh>
    <rPh sb="23" eb="26">
      <t>セイカクセイ</t>
    </rPh>
    <rPh sb="27" eb="29">
      <t>ホショウ</t>
    </rPh>
    <phoneticPr fontId="2"/>
  </si>
  <si>
    <t>http://www.stat.go.jp/data/kakei/sokuhou/nen/pdf/gy02.pdf</t>
    <phoneticPr fontId="2"/>
  </si>
  <si>
    <t>実収入</t>
    <rPh sb="0" eb="1">
      <t>ジツ</t>
    </rPh>
    <rPh sb="1" eb="3">
      <t>シュウニュウ</t>
    </rPh>
    <phoneticPr fontId="2"/>
  </si>
  <si>
    <t>可処分所得</t>
    <rPh sb="0" eb="3">
      <t>カショブン</t>
    </rPh>
    <rPh sb="3" eb="5">
      <t>ショトク</t>
    </rPh>
    <phoneticPr fontId="2"/>
  </si>
  <si>
    <t>消費支出</t>
    <rPh sb="0" eb="2">
      <t>ショウヒ</t>
    </rPh>
    <rPh sb="2" eb="4">
      <t>シシュツ</t>
    </rPh>
    <phoneticPr fontId="2"/>
  </si>
  <si>
    <t>教育</t>
    <rPh sb="0" eb="2">
      <t>キョウイク</t>
    </rPh>
    <phoneticPr fontId="2"/>
  </si>
  <si>
    <t>その他の消費支出</t>
    <rPh sb="2" eb="3">
      <t>タ</t>
    </rPh>
    <rPh sb="4" eb="6">
      <t>ショウヒ</t>
    </rPh>
    <rPh sb="6" eb="8">
      <t>シシュツ</t>
    </rPh>
    <phoneticPr fontId="2"/>
  </si>
  <si>
    <t>家計調査年報（家計収支編）平成30年（2018年）　家計の概況（速報）</t>
    <rPh sb="32" eb="34">
      <t>ソクホウ</t>
    </rPh>
    <phoneticPr fontId="2"/>
  </si>
  <si>
    <t xml:space="preserve">高齢無職世帯の家計収支 －2018年－ </t>
    <phoneticPr fontId="2"/>
  </si>
  <si>
    <t>統計名
家計調査 家計収支編 二人以上の世帯</t>
    <phoneticPr fontId="2"/>
  </si>
  <si>
    <t>無職世帯のうち世帯主年齢60歳以上</t>
    <phoneticPr fontId="2"/>
  </si>
  <si>
    <t>不足分</t>
    <rPh sb="0" eb="3">
      <t>フソクブン</t>
    </rPh>
    <phoneticPr fontId="2"/>
  </si>
  <si>
    <t>保険医療</t>
    <rPh sb="0" eb="2">
      <t>ホケン</t>
    </rPh>
    <rPh sb="2" eb="4">
      <t>イリョウ</t>
    </rPh>
    <phoneticPr fontId="2"/>
  </si>
  <si>
    <t>うち交際費</t>
    <rPh sb="2" eb="4">
      <t>コウサイ</t>
    </rPh>
    <rPh sb="4" eb="5">
      <t>ヒ</t>
    </rPh>
    <phoneticPr fontId="2"/>
  </si>
  <si>
    <t>直近10年平均</t>
    <rPh sb="0" eb="1">
      <t>チョク</t>
    </rPh>
    <rPh sb="1" eb="2">
      <t>キン</t>
    </rPh>
    <rPh sb="4" eb="5">
      <t>ネン</t>
    </rPh>
    <rPh sb="5" eb="7">
      <t>ヘイキン</t>
    </rPh>
    <phoneticPr fontId="2"/>
  </si>
  <si>
    <t>2018年</t>
  </si>
  <si>
    <t>2017年</t>
  </si>
  <si>
    <t>2016年</t>
  </si>
  <si>
    <t>2015年</t>
  </si>
  <si>
    <t>2014年</t>
  </si>
  <si>
    <t>2013年</t>
  </si>
  <si>
    <t>2012年</t>
  </si>
  <si>
    <t>2011年</t>
  </si>
  <si>
    <t>2010年</t>
  </si>
  <si>
    <t>2009年</t>
  </si>
  <si>
    <t>2008年</t>
  </si>
  <si>
    <t>2007年</t>
  </si>
  <si>
    <t>https://www.e-stat.go.jp/</t>
    <phoneticPr fontId="2"/>
  </si>
  <si>
    <t>※その他は交際費を除いた金額です。</t>
    <rPh sb="3" eb="4">
      <t>タ</t>
    </rPh>
    <rPh sb="5" eb="7">
      <t>コウサイ</t>
    </rPh>
    <rPh sb="7" eb="8">
      <t>ヒ</t>
    </rPh>
    <rPh sb="9" eb="10">
      <t>ノゾ</t>
    </rPh>
    <rPh sb="12" eb="14">
      <t>キンガク</t>
    </rPh>
    <phoneticPr fontId="2"/>
  </si>
  <si>
    <t>高齢無職二人以上世帯の家計収支 －2017年－</t>
    <phoneticPr fontId="2"/>
  </si>
  <si>
    <t xml:space="preserve">高齢無職世帯の家計収支 －2016年－ </t>
    <phoneticPr fontId="2"/>
  </si>
  <si>
    <t xml:space="preserve">高齢無職世帯の家計収支 －2019年－ </t>
    <phoneticPr fontId="2"/>
  </si>
  <si>
    <t xml:space="preserve">高齢無職二人以上世帯の家計収支 －2015年－ </t>
    <phoneticPr fontId="2"/>
  </si>
  <si>
    <t>高齢無職二人以上世帯の家計収支 －2014年－</t>
    <phoneticPr fontId="2"/>
  </si>
  <si>
    <t>高齢無職二人以上世帯の家計収支 －2013年－</t>
    <phoneticPr fontId="2"/>
  </si>
  <si>
    <t>高齢無職二人以上世帯の家計収支 －2012年－</t>
    <phoneticPr fontId="2"/>
  </si>
  <si>
    <t>高齢無職二人以上世帯の家計収支 －2011年－</t>
    <phoneticPr fontId="2"/>
  </si>
  <si>
    <t>高齢無職二人以上世帯の家計収支 －2010年－</t>
    <phoneticPr fontId="2"/>
  </si>
  <si>
    <t>高齢無職二人以上世帯の家計収支 －2009年－</t>
    <phoneticPr fontId="2"/>
  </si>
  <si>
    <t>高齢無職二人以上世帯の家計収支 －2008年－</t>
    <phoneticPr fontId="2"/>
  </si>
  <si>
    <r>
      <t>2019</t>
    </r>
    <r>
      <rPr>
        <b/>
        <sz val="9"/>
        <rFont val="ＭＳ ゴシック"/>
        <family val="3"/>
        <charset val="128"/>
      </rPr>
      <t>年</t>
    </r>
    <phoneticPr fontId="2"/>
  </si>
  <si>
    <t>高齢無職世帯の家計収支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</si>
</sst>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b/>
      <sz val="9"/>
      <name val="Arial"/>
      <family val="2"/>
    </font>
    <font>
      <sz val="9"/>
      <color rgb="FF333333"/>
      <name val="Arial"/>
      <family val="2"/>
    </font>
    <font>
      <b/>
      <sz val="9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0.5"/>
      <color theme="1"/>
      <name val="ＭＳ Ｐゴシック"/>
      <family val="3"/>
      <charset val="128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AF0F8"/>
        <bgColor indexed="64"/>
      </patternFill>
    </fill>
    <fill>
      <patternFill patternType="solid">
        <fgColor theme="5" tint="0.7999816888943144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3" fontId="0" fillId="0" borderId="0" xfId="0" applyNumberFormat="1">
      <alignment vertical="center"/>
    </xf>
    <xf numFmtId="38" fontId="0" fillId="0" borderId="0" xfId="1" applyFont="1">
      <alignment vertical="center"/>
    </xf>
    <xf numFmtId="38" fontId="0" fillId="0" borderId="0" xfId="0" applyNumberFormat="1">
      <alignment vertical="center"/>
    </xf>
    <xf numFmtId="0" fontId="3" fillId="0" borderId="0" xfId="2">
      <alignment vertical="center"/>
    </xf>
    <xf numFmtId="0" fontId="0" fillId="0" borderId="0" xfId="0" applyAlignment="1">
      <alignment horizontal="right" vertical="center"/>
    </xf>
    <xf numFmtId="3" fontId="5" fillId="2" borderId="0" xfId="0" applyNumberFormat="1" applyFont="1" applyFill="1" applyAlignment="1">
      <alignment horizontal="right" vertical="center" wrapText="1"/>
    </xf>
    <xf numFmtId="0" fontId="5" fillId="2" borderId="0" xfId="0" applyFont="1" applyFill="1" applyAlignment="1">
      <alignment horizontal="right" vertical="center" wrapText="1"/>
    </xf>
    <xf numFmtId="3" fontId="5" fillId="0" borderId="0" xfId="0" applyNumberFormat="1" applyFont="1" applyAlignment="1">
      <alignment horizontal="right" vertical="center" wrapText="1"/>
    </xf>
    <xf numFmtId="0" fontId="5" fillId="0" borderId="0" xfId="0" applyFont="1" applyAlignment="1">
      <alignment horizontal="right" vertical="center" wrapText="1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4" fillId="0" borderId="0" xfId="0" applyFont="1" applyAlignment="1">
      <alignment horizontal="right" vertical="top" wrapText="1"/>
    </xf>
    <xf numFmtId="0" fontId="7" fillId="0" borderId="0" xfId="0" applyFont="1" applyAlignment="1">
      <alignment horizontal="justify" vertical="center"/>
    </xf>
    <xf numFmtId="0" fontId="8" fillId="0" borderId="0" xfId="0" applyFont="1" applyAlignment="1">
      <alignment horizontal="justify" vertical="center"/>
    </xf>
    <xf numFmtId="0" fontId="3" fillId="0" borderId="0" xfId="2" applyAlignment="1">
      <alignment horizontal="justify" vertical="center"/>
    </xf>
    <xf numFmtId="3" fontId="9" fillId="3" borderId="0" xfId="0" applyNumberFormat="1" applyFont="1" applyFill="1">
      <alignment vertical="center"/>
    </xf>
    <xf numFmtId="3" fontId="9" fillId="0" borderId="0" xfId="0" applyNumberFormat="1" applyFont="1">
      <alignment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0.xml"/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2.xml"/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4.xml"/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8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0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2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4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6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8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ja-JP" altLang="en-US">
                <a:solidFill>
                  <a:sysClr val="windowText" lastClr="000000"/>
                </a:solidFill>
              </a:rPr>
              <a:t>高齢無職二人以上世帯の家計収支 －</a:t>
            </a:r>
            <a:r>
              <a:rPr lang="en-US" altLang="ja-JP">
                <a:solidFill>
                  <a:sysClr val="windowText" lastClr="000000"/>
                </a:solidFill>
              </a:rPr>
              <a:t>2019</a:t>
            </a:r>
            <a:r>
              <a:rPr lang="ja-JP" altLang="en-US">
                <a:solidFill>
                  <a:sysClr val="windowText" lastClr="000000"/>
                </a:solidFill>
              </a:rPr>
              <a:t>年－</a:t>
            </a:r>
          </a:p>
        </c:rich>
      </c:tx>
      <c:layout>
        <c:manualLayout>
          <c:xMode val="edge"/>
          <c:yMode val="edge"/>
          <c:x val="3.3965223097112862E-2"/>
          <c:y val="3.70370370370370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'R1高齢無職 '!$L$4</c:f>
              <c:strCache>
                <c:ptCount val="1"/>
                <c:pt idx="0">
                  <c:v>社会保障給付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1"/>
              <c:tx>
                <c:rich>
                  <a:bodyPr rot="0" spcFirstLastPara="1" vertOverflow="clip" horzOverflow="clip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200" b="1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ja-JP" altLang="en-US" b="1" baseline="0"/>
                      <a:t>社会保障給付</a:t>
                    </a:r>
                    <a:r>
                      <a:rPr lang="en-US" altLang="ja-JP" b="1" baseline="0"/>
                      <a:t>, </a:t>
                    </a:r>
                    <a:fld id="{6ED97330-82E3-484D-A6B1-0F8892E9756E}" type="VALUE">
                      <a:rPr lang="en-US" altLang="ja-JP" b="1" baseline="0"/>
                      <a:pPr>
                        <a:defRPr sz="1200" b="1">
                          <a:solidFill>
                            <a:schemeClr val="bg1"/>
                          </a:solidFill>
                        </a:defRPr>
                      </a:pPr>
                      <a:t>[値]</a:t>
                    </a:fld>
                    <a:endParaRPr lang="en-US" altLang="ja-JP" b="1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A71E-4FF1-9361-2408F2451C1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cat>
            <c:strRef>
              <c:f>'R1高齢無職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'R1高齢無職 '!$M$4:$N$4</c:f>
              <c:numCache>
                <c:formatCode>#,##0_);[Red]\(#,##0\)</c:formatCode>
                <c:ptCount val="2"/>
                <c:pt idx="1">
                  <c:v>199651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71E-4FF1-9361-2408F2451C18}"/>
            </c:ext>
          </c:extLst>
        </c:ser>
        <c:ser>
          <c:idx val="1"/>
          <c:order val="1"/>
          <c:tx>
            <c:strRef>
              <c:f>'R1高齢無職 '!$L$5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-8.7019902265978724E-4"/>
                  <c:y val="1.4340464079157706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200" b="1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ja-JP" altLang="en-US" sz="1200" b="1">
                        <a:solidFill>
                          <a:schemeClr val="bg1"/>
                        </a:solidFill>
                      </a:rPr>
                      <a:t>その他、</a:t>
                    </a:r>
                    <a:fld id="{D5E7E261-C226-4C96-9734-1F2571E154F0}" type="VALUE">
                      <a:rPr lang="en-US" altLang="ja-JP" sz="1200" b="1">
                        <a:solidFill>
                          <a:schemeClr val="bg1"/>
                        </a:solidFill>
                      </a:rPr>
                      <a:pPr>
                        <a:defRPr sz="1200" b="1">
                          <a:solidFill>
                            <a:schemeClr val="bg1"/>
                          </a:solidFill>
                        </a:defRPr>
                      </a:pPr>
                      <a:t>[値]</a:t>
                    </a:fld>
                    <a:endParaRPr lang="ja-JP" altLang="en-US" sz="1200" b="1">
                      <a:solidFill>
                        <a:schemeClr val="bg1"/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0845822397200351"/>
                      <c:h val="0.12493073782443861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A71E-4FF1-9361-2408F2451C1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'R1高齢無職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'R1高齢無職 '!$M$5:$N$5</c:f>
              <c:numCache>
                <c:formatCode>#,##0_);[Red]\(#,##0\)</c:formatCode>
                <c:ptCount val="2"/>
                <c:pt idx="1">
                  <c:v>42817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71E-4FF1-9361-2408F2451C18}"/>
            </c:ext>
          </c:extLst>
        </c:ser>
        <c:ser>
          <c:idx val="2"/>
          <c:order val="2"/>
          <c:tx>
            <c:strRef>
              <c:f>'R1高齢無職 '!$L$6</c:f>
              <c:strCache>
                <c:ptCount val="1"/>
                <c:pt idx="0">
                  <c:v>不足分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'R1高齢無職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'R1高齢無職 '!$M$6:$N$6</c:f>
              <c:numCache>
                <c:formatCode>#,##0_);[Red]\(#,##0\)</c:formatCode>
                <c:ptCount val="2"/>
                <c:pt idx="1">
                  <c:v>32980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71E-4FF1-9361-2408F2451C18}"/>
            </c:ext>
          </c:extLst>
        </c:ser>
        <c:ser>
          <c:idx val="3"/>
          <c:order val="3"/>
          <c:tx>
            <c:strRef>
              <c:f>'R1高齢無職 '!$L$7</c:f>
              <c:strCache>
                <c:ptCount val="1"/>
                <c:pt idx="0">
                  <c:v>非消費支出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2.5870145164822934E-2"/>
                  <c:y val="0.13328664669128759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71E-4FF1-9361-2408F2451C18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'R1高齢無職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'R1高齢無職 '!$M$7:$N$7</c:f>
              <c:numCache>
                <c:formatCode>#,##0_);[Red]\(#,##0\)</c:formatCode>
                <c:ptCount val="2"/>
                <c:pt idx="0">
                  <c:v>32188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71E-4FF1-9361-2408F2451C18}"/>
            </c:ext>
          </c:extLst>
        </c:ser>
        <c:ser>
          <c:idx val="4"/>
          <c:order val="4"/>
          <c:tx>
            <c:strRef>
              <c:f>'R1高齢無職 '!$L$8</c:f>
              <c:strCache>
                <c:ptCount val="1"/>
                <c:pt idx="0">
                  <c:v>食料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'R1高齢無職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'R1高齢無職 '!$M$8:$N$8</c:f>
              <c:numCache>
                <c:formatCode>#,##0_);[Red]\(#,##0\)</c:formatCode>
                <c:ptCount val="2"/>
                <c:pt idx="0">
                  <c:v>69742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A71E-4FF1-9361-2408F2451C18}"/>
            </c:ext>
          </c:extLst>
        </c:ser>
        <c:ser>
          <c:idx val="5"/>
          <c:order val="5"/>
          <c:tx>
            <c:strRef>
              <c:f>'R1高齢無職 '!$L$9</c:f>
              <c:strCache>
                <c:ptCount val="1"/>
                <c:pt idx="0">
                  <c:v>住居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0.11365066370807617"/>
                  <c:y val="-0.13302741463537154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71E-4FF1-9361-2408F2451C18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'R1高齢無職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'R1高齢無職 '!$M$9:$N$9</c:f>
              <c:numCache>
                <c:formatCode>#,##0_);[Red]\(#,##0\)</c:formatCode>
                <c:ptCount val="2"/>
                <c:pt idx="0">
                  <c:v>14500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A71E-4FF1-9361-2408F2451C18}"/>
            </c:ext>
          </c:extLst>
        </c:ser>
        <c:ser>
          <c:idx val="6"/>
          <c:order val="6"/>
          <c:tx>
            <c:strRef>
              <c:f>'R1高齢無職 '!$L$10</c:f>
              <c:strCache>
                <c:ptCount val="1"/>
                <c:pt idx="0">
                  <c:v>光熱・水道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6.9760404436449541E-2"/>
                  <c:y val="0.12701925533644579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A71E-4FF1-9361-2408F2451C18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cat>
            <c:strRef>
              <c:f>'R1高齢無職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'R1高齢無職 '!$M$10:$N$10</c:f>
              <c:numCache>
                <c:formatCode>#,##0_);[Red]\(#,##0\)</c:formatCode>
                <c:ptCount val="2"/>
                <c:pt idx="0">
                  <c:v>21508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A71E-4FF1-9361-2408F2451C18}"/>
            </c:ext>
          </c:extLst>
        </c:ser>
        <c:ser>
          <c:idx val="7"/>
          <c:order val="7"/>
          <c:tx>
            <c:strRef>
              <c:f>'R1高齢無職 '!$L$11</c:f>
              <c:strCache>
                <c:ptCount val="1"/>
                <c:pt idx="0">
                  <c:v>家具・家事用品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8.287213072374161E-2"/>
                  <c:y val="-0.14695902246668918"/>
                </c:manualLayout>
              </c:layout>
              <c:tx>
                <c:rich>
                  <a:bodyPr/>
                  <a:lstStyle/>
                  <a:p>
                    <a:fld id="{781E62C6-4DDE-4F96-99FA-AAEBC0CEAC5E}" type="SERIESNAME">
                      <a:rPr lang="ja-JP" altLang="en-US" sz="1100"/>
                      <a:pPr/>
                      <a:t>[系列名]</a:t>
                    </a:fld>
                    <a:r>
                      <a:rPr lang="en-US" altLang="ja-JP" baseline="0"/>
                      <a:t>, </a:t>
                    </a:r>
                    <a:fld id="{34F0716E-C326-41A9-A86C-9EA265D7A1C9}" type="VALUE">
                      <a:rPr lang="en-US" altLang="ja-JP" baseline="0"/>
                      <a:pPr/>
                      <a:t>[値]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C-A71E-4FF1-9361-2408F2451C18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'R1高齢無職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'R1高齢無職 '!$M$11:$N$11</c:f>
              <c:numCache>
                <c:formatCode>#,##0_);[Red]\(#,##0\)</c:formatCode>
                <c:ptCount val="2"/>
                <c:pt idx="0">
                  <c:v>10417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A71E-4FF1-9361-2408F2451C18}"/>
            </c:ext>
          </c:extLst>
        </c:ser>
        <c:ser>
          <c:idx val="8"/>
          <c:order val="8"/>
          <c:tx>
            <c:strRef>
              <c:f>'R1高齢無職 '!$L$12</c:f>
              <c:strCache>
                <c:ptCount val="1"/>
                <c:pt idx="0">
                  <c:v>被服及び履物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4037650218483359E-2"/>
                  <c:y val="0.18094372053050892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A71E-4FF1-9361-2408F2451C18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'R1高齢無職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'R1高齢無職 '!$M$12:$N$12</c:f>
              <c:numCache>
                <c:formatCode>#,##0_);[Red]\(#,##0\)</c:formatCode>
                <c:ptCount val="2"/>
                <c:pt idx="0">
                  <c:v>6275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A71E-4FF1-9361-2408F2451C18}"/>
            </c:ext>
          </c:extLst>
        </c:ser>
        <c:ser>
          <c:idx val="9"/>
          <c:order val="9"/>
          <c:tx>
            <c:strRef>
              <c:f>'R1高齢無職 '!$L$13</c:f>
              <c:strCache>
                <c:ptCount val="1"/>
                <c:pt idx="0">
                  <c:v>保健医療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9004491743593609E-2"/>
                  <c:y val="-0.13102546392227288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A71E-4FF1-9361-2408F2451C18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'R1高齢無職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'R1高齢無職 '!$M$13:$N$13</c:f>
              <c:numCache>
                <c:formatCode>#,##0_);[Red]\(#,##0\)</c:formatCode>
                <c:ptCount val="2"/>
                <c:pt idx="0">
                  <c:v>15755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A71E-4FF1-9361-2408F2451C18}"/>
            </c:ext>
          </c:extLst>
        </c:ser>
        <c:ser>
          <c:idx val="10"/>
          <c:order val="10"/>
          <c:tx>
            <c:strRef>
              <c:f>'R1高齢無職 '!$L$14</c:f>
              <c:strCache>
                <c:ptCount val="1"/>
                <c:pt idx="0">
                  <c:v>交通・通信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0399014760637888E-2"/>
                  <c:y val="0.1133145193134043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A71E-4FF1-9361-2408F2451C18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'R1高齢無職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'R1高齢無職 '!$M$14:$N$14</c:f>
              <c:numCache>
                <c:formatCode>#,##0_);[Red]\(#,##0\)</c:formatCode>
                <c:ptCount val="2"/>
                <c:pt idx="0">
                  <c:v>28954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A71E-4FF1-9361-2408F2451C18}"/>
            </c:ext>
          </c:extLst>
        </c:ser>
        <c:ser>
          <c:idx val="11"/>
          <c:order val="11"/>
          <c:tx>
            <c:strRef>
              <c:f>'R1高齢無職 '!$L$15</c:f>
              <c:strCache>
                <c:ptCount val="1"/>
                <c:pt idx="0">
                  <c:v>教育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6.0191518467852256E-2"/>
                  <c:y val="-0.16978822623248657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A71E-4FF1-9361-2408F2451C18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'R1高齢無職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'R1高齢無職 '!$M$15:$N$15</c:f>
              <c:numCache>
                <c:formatCode>#,##0_);[Red]\(#,##0\)</c:formatCode>
                <c:ptCount val="2"/>
                <c:pt idx="0">
                  <c:v>319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A71E-4FF1-9361-2408F2451C18}"/>
            </c:ext>
          </c:extLst>
        </c:ser>
        <c:ser>
          <c:idx val="12"/>
          <c:order val="12"/>
          <c:tx>
            <c:strRef>
              <c:f>'R1高齢無職 '!$L$16</c:f>
              <c:strCache>
                <c:ptCount val="1"/>
                <c:pt idx="0">
                  <c:v>教養娯楽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D4B193F8-6DDA-4190-9724-8C6C407C01F8}" type="SERIESNAME">
                      <a:rPr lang="ja-JP" altLang="en-US"/>
                      <a:pPr/>
                      <a:t>[系列名]</a:t>
                    </a:fld>
                    <a:endParaRPr lang="ja-JP" altLang="en-US"/>
                  </a:p>
                  <a:p>
                    <a:r>
                      <a:rPr lang="en-US" altLang="ja-JP" baseline="0"/>
                      <a:t>, </a:t>
                    </a:r>
                    <a:fld id="{CF11DCFA-0942-4A90-BB91-D1EEE5C3A03C}" type="VALUE">
                      <a:rPr lang="en-US" altLang="ja-JP" baseline="0"/>
                      <a:pPr/>
                      <a:t>[値]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6-A71E-4FF1-9361-2408F2451C1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'R1高齢無職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'R1高齢無職 '!$M$16:$N$16</c:f>
              <c:numCache>
                <c:formatCode>#,##0_);[Red]\(#,##0\)</c:formatCode>
                <c:ptCount val="2"/>
                <c:pt idx="0">
                  <c:v>24454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A71E-4FF1-9361-2408F2451C18}"/>
            </c:ext>
          </c:extLst>
        </c:ser>
        <c:ser>
          <c:idx val="13"/>
          <c:order val="13"/>
          <c:tx>
            <c:strRef>
              <c:f>'R1高齢無職 '!$L$17</c:f>
              <c:strCache>
                <c:ptCount val="1"/>
                <c:pt idx="0">
                  <c:v>交際費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5.733633501010732E-2"/>
                  <c:y val="-0.13583566582236689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A71E-4FF1-9361-2408F2451C18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'R1高齢無職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'R1高齢無職 '!$M$17:$N$17</c:f>
              <c:numCache>
                <c:formatCode>#,##0_);[Red]\(#,##0\)</c:formatCode>
                <c:ptCount val="2"/>
                <c:pt idx="0">
                  <c:v>22202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A71E-4FF1-9361-2408F2451C18}"/>
            </c:ext>
          </c:extLst>
        </c:ser>
        <c:ser>
          <c:idx val="14"/>
          <c:order val="14"/>
          <c:tx>
            <c:strRef>
              <c:f>'R1高齢無職 '!$L$18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chemeClr val="accent3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823985408116735E-2"/>
                  <c:y val="0.12389380530973451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A71E-4FF1-9361-2408F2451C18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'R1高齢無職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'R1高齢無職 '!$M$18:$N$18</c:f>
              <c:numCache>
                <c:formatCode>#,##0_);[Red]\(#,##0\)</c:formatCode>
                <c:ptCount val="2"/>
                <c:pt idx="0">
                  <c:v>29351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A71E-4FF1-9361-2408F2451C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9094264"/>
        <c:axId val="539094920"/>
      </c:barChart>
      <c:catAx>
        <c:axId val="5390942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39094920"/>
        <c:crosses val="autoZero"/>
        <c:auto val="1"/>
        <c:lblAlgn val="ctr"/>
        <c:lblOffset val="100"/>
        <c:noMultiLvlLbl val="0"/>
      </c:catAx>
      <c:valAx>
        <c:axId val="5390949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390942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landscape"/>
  </c:printSettings>
  <c:userShapes r:id="rId3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ja-JP" altLang="en-US">
                <a:solidFill>
                  <a:sysClr val="windowText" lastClr="000000"/>
                </a:solidFill>
              </a:rPr>
              <a:t>高齢無職二人以上世帯の家計収支 －</a:t>
            </a:r>
            <a:r>
              <a:rPr lang="en-US" altLang="ja-JP">
                <a:solidFill>
                  <a:sysClr val="windowText" lastClr="000000"/>
                </a:solidFill>
              </a:rPr>
              <a:t>2010</a:t>
            </a:r>
            <a:r>
              <a:rPr lang="ja-JP" altLang="en-US">
                <a:solidFill>
                  <a:sysClr val="windowText" lastClr="000000"/>
                </a:solidFill>
              </a:rPr>
              <a:t>年－</a:t>
            </a:r>
          </a:p>
        </c:rich>
      </c:tx>
      <c:layout>
        <c:manualLayout>
          <c:xMode val="edge"/>
          <c:yMode val="edge"/>
          <c:x val="3.3965223097112862E-2"/>
          <c:y val="3.70370370370370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'H22高齢無職 '!$L$4</c:f>
              <c:strCache>
                <c:ptCount val="1"/>
                <c:pt idx="0">
                  <c:v>社会保障給付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1"/>
              <c:tx>
                <c:rich>
                  <a:bodyPr rot="0" spcFirstLastPara="1" vertOverflow="clip" horzOverflow="clip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200" b="1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ja-JP" altLang="en-US" b="1" baseline="0"/>
                      <a:t>社会保障給付</a:t>
                    </a:r>
                    <a:r>
                      <a:rPr lang="en-US" altLang="ja-JP" b="1" baseline="0"/>
                      <a:t>, </a:t>
                    </a:r>
                    <a:fld id="{6ED97330-82E3-484D-A6B1-0F8892E9756E}" type="VALUE">
                      <a:rPr lang="en-US" altLang="ja-JP" b="1" baseline="0"/>
                      <a:pPr>
                        <a:defRPr sz="1200" b="1">
                          <a:solidFill>
                            <a:schemeClr val="bg1"/>
                          </a:solidFill>
                        </a:defRPr>
                      </a:pPr>
                      <a:t>[値]</a:t>
                    </a:fld>
                    <a:endParaRPr lang="en-US" altLang="ja-JP" b="1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9DEC-43F3-AE31-E5E47D6F150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cat>
            <c:strRef>
              <c:f>'H22高齢無職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'H22高齢無職 '!$M$4:$N$4</c:f>
              <c:numCache>
                <c:formatCode>#,##0</c:formatCode>
                <c:ptCount val="2"/>
                <c:pt idx="1">
                  <c:v>187592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DEC-43F3-AE31-E5E47D6F1502}"/>
            </c:ext>
          </c:extLst>
        </c:ser>
        <c:ser>
          <c:idx val="1"/>
          <c:order val="1"/>
          <c:tx>
            <c:strRef>
              <c:f>'H22高齢無職 '!$L$5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-8.7019902265978724E-4"/>
                  <c:y val="1.4340464079157706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200" b="1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ja-JP" altLang="en-US" sz="1200" b="1">
                        <a:solidFill>
                          <a:schemeClr val="bg1"/>
                        </a:solidFill>
                      </a:rPr>
                      <a:t>その他、</a:t>
                    </a:r>
                    <a:fld id="{D5E7E261-C226-4C96-9734-1F2571E154F0}" type="VALUE">
                      <a:rPr lang="en-US" altLang="ja-JP" sz="1200" b="1">
                        <a:solidFill>
                          <a:schemeClr val="bg1"/>
                        </a:solidFill>
                      </a:rPr>
                      <a:pPr>
                        <a:defRPr sz="1200" b="1">
                          <a:solidFill>
                            <a:schemeClr val="bg1"/>
                          </a:solidFill>
                        </a:defRPr>
                      </a:pPr>
                      <a:t>[値]</a:t>
                    </a:fld>
                    <a:endParaRPr lang="ja-JP" altLang="en-US" sz="1200" b="1">
                      <a:solidFill>
                        <a:schemeClr val="bg1"/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0845822397200351"/>
                      <c:h val="0.12493073782443861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9DEC-43F3-AE31-E5E47D6F150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'H22高齢無職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'H22高齢無職 '!$M$5:$N$5</c:f>
              <c:numCache>
                <c:formatCode>#,##0_);[Red]\(#,##0\)</c:formatCode>
                <c:ptCount val="2"/>
                <c:pt idx="1">
                  <c:v>30796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DEC-43F3-AE31-E5E47D6F1502}"/>
            </c:ext>
          </c:extLst>
        </c:ser>
        <c:ser>
          <c:idx val="2"/>
          <c:order val="2"/>
          <c:tx>
            <c:strRef>
              <c:f>'H22高齢無職 '!$L$6</c:f>
              <c:strCache>
                <c:ptCount val="1"/>
                <c:pt idx="0">
                  <c:v>不足分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'H22高齢無職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'H22高齢無職 '!$M$6:$N$6</c:f>
              <c:numCache>
                <c:formatCode>#,##0_);[Red]\(#,##0\)</c:formatCode>
                <c:ptCount val="2"/>
                <c:pt idx="1">
                  <c:v>58485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DEC-43F3-AE31-E5E47D6F1502}"/>
            </c:ext>
          </c:extLst>
        </c:ser>
        <c:ser>
          <c:idx val="3"/>
          <c:order val="3"/>
          <c:tx>
            <c:strRef>
              <c:f>'H22高齢無職 '!$L$7</c:f>
              <c:strCache>
                <c:ptCount val="1"/>
                <c:pt idx="0">
                  <c:v>非消費支出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2.5870145164822934E-2"/>
                  <c:y val="0.13328664669128759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DEC-43F3-AE31-E5E47D6F1502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'H22高齢無職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'H22高齢無職 '!$M$7:$N$7</c:f>
              <c:numCache>
                <c:formatCode>#,##0_);[Red]\(#,##0\)</c:formatCode>
                <c:ptCount val="2"/>
                <c:pt idx="0">
                  <c:v>31003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DEC-43F3-AE31-E5E47D6F1502}"/>
            </c:ext>
          </c:extLst>
        </c:ser>
        <c:ser>
          <c:idx val="4"/>
          <c:order val="4"/>
          <c:tx>
            <c:strRef>
              <c:f>'H22高齢無職 '!$L$8</c:f>
              <c:strCache>
                <c:ptCount val="1"/>
                <c:pt idx="0">
                  <c:v>食料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'H22高齢無職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'H22高齢無職 '!$M$8:$N$8</c:f>
              <c:numCache>
                <c:formatCode>General</c:formatCode>
                <c:ptCount val="2"/>
                <c:pt idx="0" formatCode="#,##0_);[Red]\(#,##0\)">
                  <c:v>62166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9DEC-43F3-AE31-E5E47D6F1502}"/>
            </c:ext>
          </c:extLst>
        </c:ser>
        <c:ser>
          <c:idx val="5"/>
          <c:order val="5"/>
          <c:tx>
            <c:strRef>
              <c:f>'H22高齢無職 '!$L$9</c:f>
              <c:strCache>
                <c:ptCount val="1"/>
                <c:pt idx="0">
                  <c:v>住居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0.11365066370807617"/>
                  <c:y val="-0.13302741463537154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DEC-43F3-AE31-E5E47D6F1502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'H22高齢無職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'H22高齢無職 '!$M$9:$N$9</c:f>
              <c:numCache>
                <c:formatCode>General</c:formatCode>
                <c:ptCount val="2"/>
                <c:pt idx="0" formatCode="#,##0_);[Red]\(#,##0\)">
                  <c:v>15688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9DEC-43F3-AE31-E5E47D6F1502}"/>
            </c:ext>
          </c:extLst>
        </c:ser>
        <c:ser>
          <c:idx val="6"/>
          <c:order val="6"/>
          <c:tx>
            <c:strRef>
              <c:f>'H22高齢無職 '!$L$10</c:f>
              <c:strCache>
                <c:ptCount val="1"/>
                <c:pt idx="0">
                  <c:v>光熱・水道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6.9760404436449541E-2"/>
                  <c:y val="0.12701925533644579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DEC-43F3-AE31-E5E47D6F1502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cat>
            <c:strRef>
              <c:f>'H22高齢無職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'H22高齢無職 '!$M$10:$N$10</c:f>
              <c:numCache>
                <c:formatCode>General</c:formatCode>
                <c:ptCount val="2"/>
                <c:pt idx="0" formatCode="#,##0_);[Red]\(#,##0\)">
                  <c:v>20847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9DEC-43F3-AE31-E5E47D6F1502}"/>
            </c:ext>
          </c:extLst>
        </c:ser>
        <c:ser>
          <c:idx val="7"/>
          <c:order val="7"/>
          <c:tx>
            <c:strRef>
              <c:f>'H22高齢無職 '!$L$11</c:f>
              <c:strCache>
                <c:ptCount val="1"/>
                <c:pt idx="0">
                  <c:v>家具・家事用品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8.287213072374161E-2"/>
                  <c:y val="-0.14695902246668918"/>
                </c:manualLayout>
              </c:layout>
              <c:tx>
                <c:rich>
                  <a:bodyPr/>
                  <a:lstStyle/>
                  <a:p>
                    <a:fld id="{781E62C6-4DDE-4F96-99FA-AAEBC0CEAC5E}" type="SERIESNAME">
                      <a:rPr lang="ja-JP" altLang="en-US" sz="1100"/>
                      <a:pPr/>
                      <a:t>[系列名]</a:t>
                    </a:fld>
                    <a:r>
                      <a:rPr lang="en-US" altLang="ja-JP" baseline="0"/>
                      <a:t>, </a:t>
                    </a:r>
                    <a:fld id="{34F0716E-C326-41A9-A86C-9EA265D7A1C9}" type="VALUE">
                      <a:rPr lang="en-US" altLang="ja-JP" baseline="0"/>
                      <a:pPr/>
                      <a:t>[値]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C-9DEC-43F3-AE31-E5E47D6F1502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'H22高齢無職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'H22高齢無職 '!$M$11:$N$11</c:f>
              <c:numCache>
                <c:formatCode>General</c:formatCode>
                <c:ptCount val="2"/>
                <c:pt idx="0" formatCode="#,##0_);[Red]\(#,##0\)">
                  <c:v>9754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9DEC-43F3-AE31-E5E47D6F1502}"/>
            </c:ext>
          </c:extLst>
        </c:ser>
        <c:ser>
          <c:idx val="8"/>
          <c:order val="8"/>
          <c:tx>
            <c:strRef>
              <c:f>'H22高齢無職 '!$L$12</c:f>
              <c:strCache>
                <c:ptCount val="1"/>
                <c:pt idx="0">
                  <c:v>被服及び履物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4037650218483359E-2"/>
                  <c:y val="0.18094372053050892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DEC-43F3-AE31-E5E47D6F1502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'H22高齢無職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'H22高齢無職 '!$M$12:$N$12</c:f>
              <c:numCache>
                <c:formatCode>General</c:formatCode>
                <c:ptCount val="2"/>
                <c:pt idx="0" formatCode="#,##0_);[Red]\(#,##0\)">
                  <c:v>7093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9DEC-43F3-AE31-E5E47D6F1502}"/>
            </c:ext>
          </c:extLst>
        </c:ser>
        <c:ser>
          <c:idx val="9"/>
          <c:order val="9"/>
          <c:tx>
            <c:strRef>
              <c:f>'H22高齢無職 '!$L$13</c:f>
              <c:strCache>
                <c:ptCount val="1"/>
                <c:pt idx="0">
                  <c:v>保健医療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9004491743593609E-2"/>
                  <c:y val="-0.13102546392227288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9DEC-43F3-AE31-E5E47D6F1502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'H22高齢無職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'H22高齢無職 '!$M$13:$N$13</c:f>
              <c:numCache>
                <c:formatCode>General</c:formatCode>
                <c:ptCount val="2"/>
                <c:pt idx="0" formatCode="#,##0_);[Red]\(#,##0\)">
                  <c:v>14859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9DEC-43F3-AE31-E5E47D6F1502}"/>
            </c:ext>
          </c:extLst>
        </c:ser>
        <c:ser>
          <c:idx val="10"/>
          <c:order val="10"/>
          <c:tx>
            <c:strRef>
              <c:f>'H22高齢無職 '!$L$14</c:f>
              <c:strCache>
                <c:ptCount val="1"/>
                <c:pt idx="0">
                  <c:v>交通・通信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0399014760637888E-2"/>
                  <c:y val="0.1133145193134043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9DEC-43F3-AE31-E5E47D6F1502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'H22高齢無職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'H22高齢無職 '!$M$14:$N$14</c:f>
              <c:numCache>
                <c:formatCode>General</c:formatCode>
                <c:ptCount val="2"/>
                <c:pt idx="0" formatCode="#,##0_);[Red]\(#,##0\)">
                  <c:v>27014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9DEC-43F3-AE31-E5E47D6F1502}"/>
            </c:ext>
          </c:extLst>
        </c:ser>
        <c:ser>
          <c:idx val="11"/>
          <c:order val="11"/>
          <c:tx>
            <c:strRef>
              <c:f>'H22高齢無職 '!$L$15</c:f>
              <c:strCache>
                <c:ptCount val="1"/>
                <c:pt idx="0">
                  <c:v>教育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6.0191518467852256E-2"/>
                  <c:y val="-0.16978822623248657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9DEC-43F3-AE31-E5E47D6F1502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'H22高齢無職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'H22高齢無職 '!$M$15:$N$15</c:f>
              <c:numCache>
                <c:formatCode>General</c:formatCode>
                <c:ptCount val="2"/>
                <c:pt idx="0" formatCode="#,##0_);[Red]\(#,##0\)">
                  <c:v>365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9DEC-43F3-AE31-E5E47D6F1502}"/>
            </c:ext>
          </c:extLst>
        </c:ser>
        <c:ser>
          <c:idx val="12"/>
          <c:order val="12"/>
          <c:tx>
            <c:strRef>
              <c:f>'H22高齢無職 '!$L$16</c:f>
              <c:strCache>
                <c:ptCount val="1"/>
                <c:pt idx="0">
                  <c:v>教養娯楽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D4B193F8-6DDA-4190-9724-8C6C407C01F8}" type="SERIESNAME">
                      <a:rPr lang="ja-JP" altLang="en-US"/>
                      <a:pPr/>
                      <a:t>[系列名]</a:t>
                    </a:fld>
                    <a:endParaRPr lang="ja-JP" altLang="en-US"/>
                  </a:p>
                  <a:p>
                    <a:r>
                      <a:rPr lang="en-US" altLang="ja-JP" baseline="0"/>
                      <a:t>, </a:t>
                    </a:r>
                    <a:fld id="{CF11DCFA-0942-4A90-BB91-D1EEE5C3A03C}" type="VALUE">
                      <a:rPr lang="en-US" altLang="ja-JP" baseline="0"/>
                      <a:pPr/>
                      <a:t>[値]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6-9DEC-43F3-AE31-E5E47D6F150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'H22高齢無職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'H22高齢無職 '!$M$16:$N$16</c:f>
              <c:numCache>
                <c:formatCode>General</c:formatCode>
                <c:ptCount val="2"/>
                <c:pt idx="0" formatCode="#,##0_);[Red]\(#,##0\)">
                  <c:v>29076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9DEC-43F3-AE31-E5E47D6F1502}"/>
            </c:ext>
          </c:extLst>
        </c:ser>
        <c:ser>
          <c:idx val="13"/>
          <c:order val="13"/>
          <c:tx>
            <c:strRef>
              <c:f>'H22高齢無職 '!$L$17</c:f>
              <c:strCache>
                <c:ptCount val="1"/>
                <c:pt idx="0">
                  <c:v>交際費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5.3688364193873718E-2"/>
                  <c:y val="-0.11514596261092544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9DEC-43F3-AE31-E5E47D6F1502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'H22高齢無職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'H22高齢無職 '!$M$17:$N$17</c:f>
              <c:numCache>
                <c:formatCode>General</c:formatCode>
                <c:ptCount val="2"/>
                <c:pt idx="0" formatCode="#,##0_);[Red]\(#,##0\)">
                  <c:v>28547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9DEC-43F3-AE31-E5E47D6F1502}"/>
            </c:ext>
          </c:extLst>
        </c:ser>
        <c:ser>
          <c:idx val="14"/>
          <c:order val="14"/>
          <c:tx>
            <c:strRef>
              <c:f>'H22高齢無職 '!$L$18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chemeClr val="accent3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823985408116735E-2"/>
                  <c:y val="0.12389380530973451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9DEC-43F3-AE31-E5E47D6F1502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'H22高齢無職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'H22高齢無職 '!$M$18:$N$18</c:f>
              <c:numCache>
                <c:formatCode>General</c:formatCode>
                <c:ptCount val="2"/>
                <c:pt idx="0" formatCode="#,##0">
                  <c:v>30462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9DEC-43F3-AE31-E5E47D6F15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9094264"/>
        <c:axId val="539094920"/>
      </c:barChart>
      <c:catAx>
        <c:axId val="5390942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39094920"/>
        <c:crosses val="autoZero"/>
        <c:auto val="1"/>
        <c:lblAlgn val="ctr"/>
        <c:lblOffset val="100"/>
        <c:noMultiLvlLbl val="0"/>
      </c:catAx>
      <c:valAx>
        <c:axId val="5390949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390942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landscape"/>
  </c:printSettings>
  <c:userShapes r:id="rId3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ja-JP" altLang="en-US">
                <a:solidFill>
                  <a:sysClr val="windowText" lastClr="000000"/>
                </a:solidFill>
              </a:rPr>
              <a:t>高齢無職二人以上世帯の家計収支 －</a:t>
            </a:r>
            <a:r>
              <a:rPr lang="en-US" altLang="ja-JP">
                <a:solidFill>
                  <a:sysClr val="windowText" lastClr="000000"/>
                </a:solidFill>
              </a:rPr>
              <a:t>2009</a:t>
            </a:r>
            <a:r>
              <a:rPr lang="ja-JP" altLang="en-US">
                <a:solidFill>
                  <a:sysClr val="windowText" lastClr="000000"/>
                </a:solidFill>
              </a:rPr>
              <a:t>年－</a:t>
            </a:r>
          </a:p>
        </c:rich>
      </c:tx>
      <c:layout>
        <c:manualLayout>
          <c:xMode val="edge"/>
          <c:yMode val="edge"/>
          <c:x val="3.3965223097112862E-2"/>
          <c:y val="3.70370370370370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'H21高齢無職 '!$L$4</c:f>
              <c:strCache>
                <c:ptCount val="1"/>
                <c:pt idx="0">
                  <c:v>社会保障給付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1"/>
              <c:tx>
                <c:rich>
                  <a:bodyPr rot="0" spcFirstLastPara="1" vertOverflow="clip" horzOverflow="clip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200" b="1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ja-JP" altLang="en-US" b="1" baseline="0"/>
                      <a:t>社会保障給付</a:t>
                    </a:r>
                    <a:r>
                      <a:rPr lang="en-US" altLang="ja-JP" b="1" baseline="0"/>
                      <a:t>, </a:t>
                    </a:r>
                    <a:fld id="{6ED97330-82E3-484D-A6B1-0F8892E9756E}" type="VALUE">
                      <a:rPr lang="en-US" altLang="ja-JP" b="1" baseline="0"/>
                      <a:pPr>
                        <a:defRPr sz="1200" b="1">
                          <a:solidFill>
                            <a:schemeClr val="bg1"/>
                          </a:solidFill>
                        </a:defRPr>
                      </a:pPr>
                      <a:t>[値]</a:t>
                    </a:fld>
                    <a:endParaRPr lang="en-US" altLang="ja-JP" b="1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663E-4287-850B-ECA4DC94645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cat>
            <c:strRef>
              <c:f>'H21高齢無職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'H21高齢無職 '!$M$4:$N$4</c:f>
              <c:numCache>
                <c:formatCode>#,##0</c:formatCode>
                <c:ptCount val="2"/>
                <c:pt idx="1">
                  <c:v>188816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63E-4287-850B-ECA4DC94645E}"/>
            </c:ext>
          </c:extLst>
        </c:ser>
        <c:ser>
          <c:idx val="1"/>
          <c:order val="1"/>
          <c:tx>
            <c:strRef>
              <c:f>'H21高齢無職 '!$L$5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-8.7019902265978724E-4"/>
                  <c:y val="1.4340464079157706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200" b="1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ja-JP" altLang="en-US" sz="1200" b="1">
                        <a:solidFill>
                          <a:schemeClr val="bg1"/>
                        </a:solidFill>
                      </a:rPr>
                      <a:t>その他、</a:t>
                    </a:r>
                    <a:fld id="{D5E7E261-C226-4C96-9734-1F2571E154F0}" type="VALUE">
                      <a:rPr lang="en-US" altLang="ja-JP" sz="1200" b="1">
                        <a:solidFill>
                          <a:schemeClr val="bg1"/>
                        </a:solidFill>
                      </a:rPr>
                      <a:pPr>
                        <a:defRPr sz="1200" b="1">
                          <a:solidFill>
                            <a:schemeClr val="bg1"/>
                          </a:solidFill>
                        </a:defRPr>
                      </a:pPr>
                      <a:t>[値]</a:t>
                    </a:fld>
                    <a:endParaRPr lang="ja-JP" altLang="en-US" sz="1200" b="1">
                      <a:solidFill>
                        <a:schemeClr val="bg1"/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0845822397200351"/>
                      <c:h val="0.12493073782443861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663E-4287-850B-ECA4DC94645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'H21高齢無職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'H21高齢無職 '!$M$5:$N$5</c:f>
              <c:numCache>
                <c:formatCode>#,##0_);[Red]\(#,##0\)</c:formatCode>
                <c:ptCount val="2"/>
                <c:pt idx="1">
                  <c:v>33747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63E-4287-850B-ECA4DC94645E}"/>
            </c:ext>
          </c:extLst>
        </c:ser>
        <c:ser>
          <c:idx val="2"/>
          <c:order val="2"/>
          <c:tx>
            <c:strRef>
              <c:f>'H21高齢無職 '!$L$6</c:f>
              <c:strCache>
                <c:ptCount val="1"/>
                <c:pt idx="0">
                  <c:v>不足分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'H21高齢無職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'H21高齢無職 '!$M$6:$N$6</c:f>
              <c:numCache>
                <c:formatCode>#,##0_);[Red]\(#,##0\)</c:formatCode>
                <c:ptCount val="2"/>
                <c:pt idx="1">
                  <c:v>54225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63E-4287-850B-ECA4DC94645E}"/>
            </c:ext>
          </c:extLst>
        </c:ser>
        <c:ser>
          <c:idx val="3"/>
          <c:order val="3"/>
          <c:tx>
            <c:strRef>
              <c:f>'H21高齢無職 '!$L$7</c:f>
              <c:strCache>
                <c:ptCount val="1"/>
                <c:pt idx="0">
                  <c:v>非消費支出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2.5870145164822934E-2"/>
                  <c:y val="0.13328664669128759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63E-4287-850B-ECA4DC94645E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'H21高齢無職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'H21高齢無職 '!$M$7:$N$7</c:f>
              <c:numCache>
                <c:formatCode>#,##0_);[Red]\(#,##0\)</c:formatCode>
                <c:ptCount val="2"/>
                <c:pt idx="0">
                  <c:v>32169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63E-4287-850B-ECA4DC94645E}"/>
            </c:ext>
          </c:extLst>
        </c:ser>
        <c:ser>
          <c:idx val="4"/>
          <c:order val="4"/>
          <c:tx>
            <c:strRef>
              <c:f>'H21高齢無職 '!$L$8</c:f>
              <c:strCache>
                <c:ptCount val="1"/>
                <c:pt idx="0">
                  <c:v>食料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'H21高齢無職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'H21高齢無職 '!$M$8:$N$8</c:f>
              <c:numCache>
                <c:formatCode>General</c:formatCode>
                <c:ptCount val="2"/>
                <c:pt idx="0" formatCode="#,##0_);[Red]\(#,##0\)">
                  <c:v>62652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663E-4287-850B-ECA4DC94645E}"/>
            </c:ext>
          </c:extLst>
        </c:ser>
        <c:ser>
          <c:idx val="5"/>
          <c:order val="5"/>
          <c:tx>
            <c:strRef>
              <c:f>'H21高齢無職 '!$L$9</c:f>
              <c:strCache>
                <c:ptCount val="1"/>
                <c:pt idx="0">
                  <c:v>住居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0.11365066370807617"/>
                  <c:y val="-0.13302741463537154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63E-4287-850B-ECA4DC94645E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'H21高齢無職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'H21高齢無職 '!$M$9:$N$9</c:f>
              <c:numCache>
                <c:formatCode>General</c:formatCode>
                <c:ptCount val="2"/>
                <c:pt idx="0" formatCode="#,##0_);[Red]\(#,##0\)">
                  <c:v>14546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663E-4287-850B-ECA4DC94645E}"/>
            </c:ext>
          </c:extLst>
        </c:ser>
        <c:ser>
          <c:idx val="6"/>
          <c:order val="6"/>
          <c:tx>
            <c:strRef>
              <c:f>'H21高齢無職 '!$L$10</c:f>
              <c:strCache>
                <c:ptCount val="1"/>
                <c:pt idx="0">
                  <c:v>光熱・水道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6.9760404436449541E-2"/>
                  <c:y val="0.12701925533644579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63E-4287-850B-ECA4DC94645E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cat>
            <c:strRef>
              <c:f>'H21高齢無職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'H21高齢無職 '!$M$10:$N$10</c:f>
              <c:numCache>
                <c:formatCode>General</c:formatCode>
                <c:ptCount val="2"/>
                <c:pt idx="0" formatCode="#,##0_);[Red]\(#,##0\)">
                  <c:v>20435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663E-4287-850B-ECA4DC94645E}"/>
            </c:ext>
          </c:extLst>
        </c:ser>
        <c:ser>
          <c:idx val="7"/>
          <c:order val="7"/>
          <c:tx>
            <c:strRef>
              <c:f>'H21高齢無職 '!$L$11</c:f>
              <c:strCache>
                <c:ptCount val="1"/>
                <c:pt idx="0">
                  <c:v>家具・家事用品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8.287213072374161E-2"/>
                  <c:y val="-0.14695902246668918"/>
                </c:manualLayout>
              </c:layout>
              <c:tx>
                <c:rich>
                  <a:bodyPr/>
                  <a:lstStyle/>
                  <a:p>
                    <a:fld id="{781E62C6-4DDE-4F96-99FA-AAEBC0CEAC5E}" type="SERIESNAME">
                      <a:rPr lang="ja-JP" altLang="en-US" sz="1100"/>
                      <a:pPr/>
                      <a:t>[系列名]</a:t>
                    </a:fld>
                    <a:r>
                      <a:rPr lang="en-US" altLang="ja-JP" baseline="0"/>
                      <a:t>, </a:t>
                    </a:r>
                    <a:fld id="{34F0716E-C326-41A9-A86C-9EA265D7A1C9}" type="VALUE">
                      <a:rPr lang="en-US" altLang="ja-JP" baseline="0"/>
                      <a:pPr/>
                      <a:t>[値]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C-663E-4287-850B-ECA4DC94645E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'H21高齢無職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'H21高齢無職 '!$M$11:$N$11</c:f>
              <c:numCache>
                <c:formatCode>General</c:formatCode>
                <c:ptCount val="2"/>
                <c:pt idx="0" formatCode="#,##0_);[Red]\(#,##0\)">
                  <c:v>9711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663E-4287-850B-ECA4DC94645E}"/>
            </c:ext>
          </c:extLst>
        </c:ser>
        <c:ser>
          <c:idx val="8"/>
          <c:order val="8"/>
          <c:tx>
            <c:strRef>
              <c:f>'H21高齢無職 '!$L$12</c:f>
              <c:strCache>
                <c:ptCount val="1"/>
                <c:pt idx="0">
                  <c:v>被服及び履物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4037650218483359E-2"/>
                  <c:y val="0.18094372053050892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663E-4287-850B-ECA4DC94645E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'H21高齢無職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'H21高齢無職 '!$M$12:$N$12</c:f>
              <c:numCache>
                <c:formatCode>General</c:formatCode>
                <c:ptCount val="2"/>
                <c:pt idx="0" formatCode="#,##0_);[Red]\(#,##0\)">
                  <c:v>7759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663E-4287-850B-ECA4DC94645E}"/>
            </c:ext>
          </c:extLst>
        </c:ser>
        <c:ser>
          <c:idx val="9"/>
          <c:order val="9"/>
          <c:tx>
            <c:strRef>
              <c:f>'H21高齢無職 '!$L$13</c:f>
              <c:strCache>
                <c:ptCount val="1"/>
                <c:pt idx="0">
                  <c:v>保健医療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9004491743593609E-2"/>
                  <c:y val="-0.13102546392227288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663E-4287-850B-ECA4DC94645E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'H21高齢無職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'H21高齢無職 '!$M$13:$N$13</c:f>
              <c:numCache>
                <c:formatCode>General</c:formatCode>
                <c:ptCount val="2"/>
                <c:pt idx="0" formatCode="#,##0_);[Red]\(#,##0\)">
                  <c:v>14827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663E-4287-850B-ECA4DC94645E}"/>
            </c:ext>
          </c:extLst>
        </c:ser>
        <c:ser>
          <c:idx val="10"/>
          <c:order val="10"/>
          <c:tx>
            <c:strRef>
              <c:f>'H21高齢無職 '!$L$14</c:f>
              <c:strCache>
                <c:ptCount val="1"/>
                <c:pt idx="0">
                  <c:v>交通・通信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0399014760637888E-2"/>
                  <c:y val="0.1133145193134043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663E-4287-850B-ECA4DC94645E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'H21高齢無職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'H21高齢無職 '!$M$14:$N$14</c:f>
              <c:numCache>
                <c:formatCode>General</c:formatCode>
                <c:ptCount val="2"/>
                <c:pt idx="0" formatCode="#,##0_);[Red]\(#,##0\)">
                  <c:v>25216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663E-4287-850B-ECA4DC94645E}"/>
            </c:ext>
          </c:extLst>
        </c:ser>
        <c:ser>
          <c:idx val="11"/>
          <c:order val="11"/>
          <c:tx>
            <c:strRef>
              <c:f>'H21高齢無職 '!$L$15</c:f>
              <c:strCache>
                <c:ptCount val="1"/>
                <c:pt idx="0">
                  <c:v>教育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6.0191518467852256E-2"/>
                  <c:y val="-0.16978822623248657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663E-4287-850B-ECA4DC94645E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'H21高齢無職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'H21高齢無職 '!$M$15:$N$15</c:f>
              <c:numCache>
                <c:formatCode>General</c:formatCode>
                <c:ptCount val="2"/>
                <c:pt idx="0" formatCode="#,##0_);[Red]\(#,##0\)">
                  <c:v>692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663E-4287-850B-ECA4DC94645E}"/>
            </c:ext>
          </c:extLst>
        </c:ser>
        <c:ser>
          <c:idx val="12"/>
          <c:order val="12"/>
          <c:tx>
            <c:strRef>
              <c:f>'H21高齢無職 '!$L$16</c:f>
              <c:strCache>
                <c:ptCount val="1"/>
                <c:pt idx="0">
                  <c:v>教養娯楽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D4B193F8-6DDA-4190-9724-8C6C407C01F8}" type="SERIESNAME">
                      <a:rPr lang="ja-JP" altLang="en-US"/>
                      <a:pPr/>
                      <a:t>[系列名]</a:t>
                    </a:fld>
                    <a:endParaRPr lang="ja-JP" altLang="en-US"/>
                  </a:p>
                  <a:p>
                    <a:r>
                      <a:rPr lang="en-US" altLang="ja-JP" baseline="0"/>
                      <a:t>, </a:t>
                    </a:r>
                    <a:fld id="{CF11DCFA-0942-4A90-BB91-D1EEE5C3A03C}" type="VALUE">
                      <a:rPr lang="en-US" altLang="ja-JP" baseline="0"/>
                      <a:pPr/>
                      <a:t>[値]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6-663E-4287-850B-ECA4DC94645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'H21高齢無職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'H21高齢無職 '!$M$16:$N$16</c:f>
              <c:numCache>
                <c:formatCode>General</c:formatCode>
                <c:ptCount val="2"/>
                <c:pt idx="0" formatCode="#,##0_);[Red]\(#,##0\)">
                  <c:v>28424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663E-4287-850B-ECA4DC94645E}"/>
            </c:ext>
          </c:extLst>
        </c:ser>
        <c:ser>
          <c:idx val="13"/>
          <c:order val="13"/>
          <c:tx>
            <c:strRef>
              <c:f>'H21高齢無職 '!$L$17</c:f>
              <c:strCache>
                <c:ptCount val="1"/>
                <c:pt idx="0">
                  <c:v>交際費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5.3688364193873718E-2"/>
                  <c:y val="-0.11514596261092544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663E-4287-850B-ECA4DC94645E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'H21高齢無職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'H21高齢無職 '!$M$17:$N$17</c:f>
              <c:numCache>
                <c:formatCode>General</c:formatCode>
                <c:ptCount val="2"/>
                <c:pt idx="0" formatCode="#,##0_);[Red]\(#,##0\)">
                  <c:v>29990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663E-4287-850B-ECA4DC94645E}"/>
            </c:ext>
          </c:extLst>
        </c:ser>
        <c:ser>
          <c:idx val="14"/>
          <c:order val="14"/>
          <c:tx>
            <c:strRef>
              <c:f>'H21高齢無職 '!$L$18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chemeClr val="accent3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823985408116735E-2"/>
                  <c:y val="0.12389380530973451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663E-4287-850B-ECA4DC94645E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'H21高齢無職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'H21高齢無職 '!$M$18:$N$18</c:f>
              <c:numCache>
                <c:formatCode>General</c:formatCode>
                <c:ptCount val="2"/>
                <c:pt idx="0" formatCode="#,##0">
                  <c:v>30368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663E-4287-850B-ECA4DC9464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9094264"/>
        <c:axId val="539094920"/>
      </c:barChart>
      <c:catAx>
        <c:axId val="5390942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39094920"/>
        <c:crosses val="autoZero"/>
        <c:auto val="1"/>
        <c:lblAlgn val="ctr"/>
        <c:lblOffset val="100"/>
        <c:noMultiLvlLbl val="0"/>
      </c:catAx>
      <c:valAx>
        <c:axId val="5390949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390942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landscape"/>
  </c:printSettings>
  <c:userShapes r:id="rId3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ja-JP" altLang="en-US">
                <a:solidFill>
                  <a:sysClr val="windowText" lastClr="000000"/>
                </a:solidFill>
              </a:rPr>
              <a:t>高齢無職二人以上世帯の家計収支 －</a:t>
            </a:r>
            <a:r>
              <a:rPr lang="en-US" altLang="ja-JP">
                <a:solidFill>
                  <a:sysClr val="windowText" lastClr="000000"/>
                </a:solidFill>
              </a:rPr>
              <a:t>2008</a:t>
            </a:r>
            <a:r>
              <a:rPr lang="ja-JP" altLang="en-US">
                <a:solidFill>
                  <a:sysClr val="windowText" lastClr="000000"/>
                </a:solidFill>
              </a:rPr>
              <a:t>年－</a:t>
            </a:r>
          </a:p>
        </c:rich>
      </c:tx>
      <c:layout>
        <c:manualLayout>
          <c:xMode val="edge"/>
          <c:yMode val="edge"/>
          <c:x val="3.3965223097112862E-2"/>
          <c:y val="3.70370370370370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'H20高齢無職 '!$L$4</c:f>
              <c:strCache>
                <c:ptCount val="1"/>
                <c:pt idx="0">
                  <c:v>社会保障給付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1"/>
              <c:tx>
                <c:rich>
                  <a:bodyPr rot="0" spcFirstLastPara="1" vertOverflow="clip" horzOverflow="clip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200" b="1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ja-JP" altLang="en-US" b="1" baseline="0"/>
                      <a:t>社会保障給付</a:t>
                    </a:r>
                    <a:r>
                      <a:rPr lang="en-US" altLang="ja-JP" b="1" baseline="0"/>
                      <a:t>, </a:t>
                    </a:r>
                    <a:fld id="{6ED97330-82E3-484D-A6B1-0F8892E9756E}" type="VALUE">
                      <a:rPr lang="en-US" altLang="ja-JP" b="1" baseline="0"/>
                      <a:pPr>
                        <a:defRPr sz="1200" b="1">
                          <a:solidFill>
                            <a:schemeClr val="bg1"/>
                          </a:solidFill>
                        </a:defRPr>
                      </a:pPr>
                      <a:t>[値]</a:t>
                    </a:fld>
                    <a:endParaRPr lang="en-US" altLang="ja-JP" b="1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C990-42DF-B51E-C6EED8AC6EB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cat>
            <c:strRef>
              <c:f>'H20高齢無職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'H20高齢無職 '!$M$4:$N$4</c:f>
              <c:numCache>
                <c:formatCode>#,##0</c:formatCode>
                <c:ptCount val="2"/>
                <c:pt idx="1">
                  <c:v>189545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990-42DF-B51E-C6EED8AC6EBE}"/>
            </c:ext>
          </c:extLst>
        </c:ser>
        <c:ser>
          <c:idx val="1"/>
          <c:order val="1"/>
          <c:tx>
            <c:strRef>
              <c:f>'H20高齢無職 '!$L$5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-8.7019902265978724E-4"/>
                  <c:y val="1.4340464079157706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200" b="1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ja-JP" altLang="en-US" sz="1200" b="1">
                        <a:solidFill>
                          <a:schemeClr val="bg1"/>
                        </a:solidFill>
                      </a:rPr>
                      <a:t>その他、</a:t>
                    </a:r>
                    <a:fld id="{D5E7E261-C226-4C96-9734-1F2571E154F0}" type="VALUE">
                      <a:rPr lang="en-US" altLang="ja-JP" sz="1200" b="1">
                        <a:solidFill>
                          <a:schemeClr val="bg1"/>
                        </a:solidFill>
                      </a:rPr>
                      <a:pPr>
                        <a:defRPr sz="1200" b="1">
                          <a:solidFill>
                            <a:schemeClr val="bg1"/>
                          </a:solidFill>
                        </a:defRPr>
                      </a:pPr>
                      <a:t>[値]</a:t>
                    </a:fld>
                    <a:endParaRPr lang="ja-JP" altLang="en-US" sz="1200" b="1">
                      <a:solidFill>
                        <a:schemeClr val="bg1"/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0845822397200351"/>
                      <c:h val="0.12493073782443861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C990-42DF-B51E-C6EED8AC6EB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'H20高齢無職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'H20高齢無職 '!$M$5:$N$5</c:f>
              <c:numCache>
                <c:formatCode>#,##0_);[Red]\(#,##0\)</c:formatCode>
                <c:ptCount val="2"/>
                <c:pt idx="1">
                  <c:v>33186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990-42DF-B51E-C6EED8AC6EBE}"/>
            </c:ext>
          </c:extLst>
        </c:ser>
        <c:ser>
          <c:idx val="2"/>
          <c:order val="2"/>
          <c:tx>
            <c:strRef>
              <c:f>'H20高齢無職 '!$L$6</c:f>
              <c:strCache>
                <c:ptCount val="1"/>
                <c:pt idx="0">
                  <c:v>不足分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'H20高齢無職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'H20高齢無職 '!$M$6:$N$6</c:f>
              <c:numCache>
                <c:formatCode>#,##0_);[Red]\(#,##0\)</c:formatCode>
                <c:ptCount val="2"/>
                <c:pt idx="1">
                  <c:v>60623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990-42DF-B51E-C6EED8AC6EBE}"/>
            </c:ext>
          </c:extLst>
        </c:ser>
        <c:ser>
          <c:idx val="3"/>
          <c:order val="3"/>
          <c:tx>
            <c:strRef>
              <c:f>'H20高齢無職 '!$L$7</c:f>
              <c:strCache>
                <c:ptCount val="1"/>
                <c:pt idx="0">
                  <c:v>非消費支出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2.5870145164822934E-2"/>
                  <c:y val="0.13328664669128759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990-42DF-B51E-C6EED8AC6EBE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'H20高齢無職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'H20高齢無職 '!$M$7:$N$7</c:f>
              <c:numCache>
                <c:formatCode>#,##0_);[Red]\(#,##0\)</c:formatCode>
                <c:ptCount val="2"/>
                <c:pt idx="0">
                  <c:v>32903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990-42DF-B51E-C6EED8AC6EBE}"/>
            </c:ext>
          </c:extLst>
        </c:ser>
        <c:ser>
          <c:idx val="4"/>
          <c:order val="4"/>
          <c:tx>
            <c:strRef>
              <c:f>'H20高齢無職 '!$L$8</c:f>
              <c:strCache>
                <c:ptCount val="1"/>
                <c:pt idx="0">
                  <c:v>食料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'H20高齢無職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'H20高齢無職 '!$M$8:$N$8</c:f>
              <c:numCache>
                <c:formatCode>General</c:formatCode>
                <c:ptCount val="2"/>
                <c:pt idx="0" formatCode="#,##0_);[Red]\(#,##0\)">
                  <c:v>62815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C990-42DF-B51E-C6EED8AC6EBE}"/>
            </c:ext>
          </c:extLst>
        </c:ser>
        <c:ser>
          <c:idx val="5"/>
          <c:order val="5"/>
          <c:tx>
            <c:strRef>
              <c:f>'H20高齢無職 '!$L$9</c:f>
              <c:strCache>
                <c:ptCount val="1"/>
                <c:pt idx="0">
                  <c:v>住居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0.11365066370807617"/>
                  <c:y val="-0.13302741463537154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990-42DF-B51E-C6EED8AC6EBE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'H20高齢無職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'H20高齢無職 '!$M$9:$N$9</c:f>
              <c:numCache>
                <c:formatCode>General</c:formatCode>
                <c:ptCount val="2"/>
                <c:pt idx="0" formatCode="#,##0_);[Red]\(#,##0\)">
                  <c:v>15298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C990-42DF-B51E-C6EED8AC6EBE}"/>
            </c:ext>
          </c:extLst>
        </c:ser>
        <c:ser>
          <c:idx val="6"/>
          <c:order val="6"/>
          <c:tx>
            <c:strRef>
              <c:f>'H20高齢無職 '!$L$10</c:f>
              <c:strCache>
                <c:ptCount val="1"/>
                <c:pt idx="0">
                  <c:v>光熱・水道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6.9760404436449541E-2"/>
                  <c:y val="0.12701925533644579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C990-42DF-B51E-C6EED8AC6EBE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cat>
            <c:strRef>
              <c:f>'H20高齢無職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'H20高齢無職 '!$M$10:$N$10</c:f>
              <c:numCache>
                <c:formatCode>General</c:formatCode>
                <c:ptCount val="2"/>
                <c:pt idx="0" formatCode="#,##0_);[Red]\(#,##0\)">
                  <c:v>21361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C990-42DF-B51E-C6EED8AC6EBE}"/>
            </c:ext>
          </c:extLst>
        </c:ser>
        <c:ser>
          <c:idx val="7"/>
          <c:order val="7"/>
          <c:tx>
            <c:strRef>
              <c:f>'H20高齢無職 '!$L$11</c:f>
              <c:strCache>
                <c:ptCount val="1"/>
                <c:pt idx="0">
                  <c:v>家具・家事用品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8.287213072374161E-2"/>
                  <c:y val="-0.14695902246668918"/>
                </c:manualLayout>
              </c:layout>
              <c:tx>
                <c:rich>
                  <a:bodyPr/>
                  <a:lstStyle/>
                  <a:p>
                    <a:fld id="{781E62C6-4DDE-4F96-99FA-AAEBC0CEAC5E}" type="SERIESNAME">
                      <a:rPr lang="ja-JP" altLang="en-US" sz="1100"/>
                      <a:pPr/>
                      <a:t>[系列名]</a:t>
                    </a:fld>
                    <a:r>
                      <a:rPr lang="en-US" altLang="ja-JP" baseline="0"/>
                      <a:t>, </a:t>
                    </a:r>
                    <a:fld id="{34F0716E-C326-41A9-A86C-9EA265D7A1C9}" type="VALUE">
                      <a:rPr lang="en-US" altLang="ja-JP" baseline="0"/>
                      <a:pPr/>
                      <a:t>[値]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C-C990-42DF-B51E-C6EED8AC6EBE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'H20高齢無職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'H20高齢無職 '!$M$11:$N$11</c:f>
              <c:numCache>
                <c:formatCode>General</c:formatCode>
                <c:ptCount val="2"/>
                <c:pt idx="0" formatCode="#,##0_);[Red]\(#,##0\)">
                  <c:v>8757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C990-42DF-B51E-C6EED8AC6EBE}"/>
            </c:ext>
          </c:extLst>
        </c:ser>
        <c:ser>
          <c:idx val="8"/>
          <c:order val="8"/>
          <c:tx>
            <c:strRef>
              <c:f>'H20高齢無職 '!$L$12</c:f>
              <c:strCache>
                <c:ptCount val="1"/>
                <c:pt idx="0">
                  <c:v>被服及び履物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4037650218483359E-2"/>
                  <c:y val="0.18094372053050892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C990-42DF-B51E-C6EED8AC6EBE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'H20高齢無職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'H20高齢無職 '!$M$12:$N$12</c:f>
              <c:numCache>
                <c:formatCode>General</c:formatCode>
                <c:ptCount val="2"/>
                <c:pt idx="0" formatCode="#,##0_);[Red]\(#,##0\)">
                  <c:v>8017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C990-42DF-B51E-C6EED8AC6EBE}"/>
            </c:ext>
          </c:extLst>
        </c:ser>
        <c:ser>
          <c:idx val="9"/>
          <c:order val="9"/>
          <c:tx>
            <c:strRef>
              <c:f>'H20高齢無職 '!$L$13</c:f>
              <c:strCache>
                <c:ptCount val="1"/>
                <c:pt idx="0">
                  <c:v>保健医療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9004491743593609E-2"/>
                  <c:y val="-0.13102546392227288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C990-42DF-B51E-C6EED8AC6EBE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'H20高齢無職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'H20高齢無職 '!$M$13:$N$13</c:f>
              <c:numCache>
                <c:formatCode>General</c:formatCode>
                <c:ptCount val="2"/>
                <c:pt idx="0" formatCode="#,##0_);[Red]\(#,##0\)">
                  <c:v>15089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C990-42DF-B51E-C6EED8AC6EBE}"/>
            </c:ext>
          </c:extLst>
        </c:ser>
        <c:ser>
          <c:idx val="10"/>
          <c:order val="10"/>
          <c:tx>
            <c:strRef>
              <c:f>'H20高齢無職 '!$L$14</c:f>
              <c:strCache>
                <c:ptCount val="1"/>
                <c:pt idx="0">
                  <c:v>交通・通信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0399014760637888E-2"/>
                  <c:y val="0.1133145193134043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C990-42DF-B51E-C6EED8AC6EBE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'H20高齢無職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'H20高齢無職 '!$M$14:$N$14</c:f>
              <c:numCache>
                <c:formatCode>General</c:formatCode>
                <c:ptCount val="2"/>
                <c:pt idx="0" formatCode="#,##0_);[Red]\(#,##0\)">
                  <c:v>25398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C990-42DF-B51E-C6EED8AC6EBE}"/>
            </c:ext>
          </c:extLst>
        </c:ser>
        <c:ser>
          <c:idx val="11"/>
          <c:order val="11"/>
          <c:tx>
            <c:strRef>
              <c:f>'H20高齢無職 '!$L$15</c:f>
              <c:strCache>
                <c:ptCount val="1"/>
                <c:pt idx="0">
                  <c:v>教育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6.0191518467852256E-2"/>
                  <c:y val="-0.16978822623248657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C990-42DF-B51E-C6EED8AC6EBE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'H20高齢無職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'H20高齢無職 '!$M$15:$N$15</c:f>
              <c:numCache>
                <c:formatCode>General</c:formatCode>
                <c:ptCount val="2"/>
                <c:pt idx="0" formatCode="#,##0_);[Red]\(#,##0\)">
                  <c:v>466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C990-42DF-B51E-C6EED8AC6EBE}"/>
            </c:ext>
          </c:extLst>
        </c:ser>
        <c:ser>
          <c:idx val="12"/>
          <c:order val="12"/>
          <c:tx>
            <c:strRef>
              <c:f>'H20高齢無職 '!$L$16</c:f>
              <c:strCache>
                <c:ptCount val="1"/>
                <c:pt idx="0">
                  <c:v>教養娯楽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D4B193F8-6DDA-4190-9724-8C6C407C01F8}" type="SERIESNAME">
                      <a:rPr lang="ja-JP" altLang="en-US"/>
                      <a:pPr/>
                      <a:t>[系列名]</a:t>
                    </a:fld>
                    <a:endParaRPr lang="ja-JP" altLang="en-US"/>
                  </a:p>
                  <a:p>
                    <a:r>
                      <a:rPr lang="en-US" altLang="ja-JP" baseline="0"/>
                      <a:t>, </a:t>
                    </a:r>
                    <a:fld id="{CF11DCFA-0942-4A90-BB91-D1EEE5C3A03C}" type="VALUE">
                      <a:rPr lang="en-US" altLang="ja-JP" baseline="0"/>
                      <a:pPr/>
                      <a:t>[値]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6-C990-42DF-B51E-C6EED8AC6EB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'H20高齢無職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'H20高齢無職 '!$M$16:$N$16</c:f>
              <c:numCache>
                <c:formatCode>General</c:formatCode>
                <c:ptCount val="2"/>
                <c:pt idx="0" formatCode="#,##0_);[Red]\(#,##0\)">
                  <c:v>29124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C990-42DF-B51E-C6EED8AC6EBE}"/>
            </c:ext>
          </c:extLst>
        </c:ser>
        <c:ser>
          <c:idx val="13"/>
          <c:order val="13"/>
          <c:tx>
            <c:strRef>
              <c:f>'H20高齢無職 '!$L$17</c:f>
              <c:strCache>
                <c:ptCount val="1"/>
                <c:pt idx="0">
                  <c:v>交際費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5.3688364193873718E-2"/>
                  <c:y val="-0.11514596261092544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C990-42DF-B51E-C6EED8AC6EBE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'H20高齢無職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'H20高齢無職 '!$M$17:$N$17</c:f>
              <c:numCache>
                <c:formatCode>General</c:formatCode>
                <c:ptCount val="2"/>
                <c:pt idx="0" formatCode="#,##0_);[Red]\(#,##0\)">
                  <c:v>31857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C990-42DF-B51E-C6EED8AC6EBE}"/>
            </c:ext>
          </c:extLst>
        </c:ser>
        <c:ser>
          <c:idx val="14"/>
          <c:order val="14"/>
          <c:tx>
            <c:strRef>
              <c:f>'H20高齢無職 '!$L$18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chemeClr val="accent3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823985408116735E-2"/>
                  <c:y val="0.12389380530973451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C990-42DF-B51E-C6EED8AC6EBE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'H20高齢無職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'H20高齢無職 '!$M$18:$N$18</c:f>
              <c:numCache>
                <c:formatCode>General</c:formatCode>
                <c:ptCount val="2"/>
                <c:pt idx="0" formatCode="#,##0">
                  <c:v>32270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C990-42DF-B51E-C6EED8AC6E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9094264"/>
        <c:axId val="539094920"/>
      </c:barChart>
      <c:catAx>
        <c:axId val="5390942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39094920"/>
        <c:crosses val="autoZero"/>
        <c:auto val="1"/>
        <c:lblAlgn val="ctr"/>
        <c:lblOffset val="100"/>
        <c:noMultiLvlLbl val="0"/>
      </c:catAx>
      <c:valAx>
        <c:axId val="5390949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390942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landscape"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ja-JP" altLang="en-US">
                <a:solidFill>
                  <a:sysClr val="windowText" lastClr="000000"/>
                </a:solidFill>
              </a:rPr>
              <a:t>高齢無職二人以上世帯の家計収支 －</a:t>
            </a:r>
            <a:r>
              <a:rPr lang="en-US" altLang="ja-JP">
                <a:solidFill>
                  <a:sysClr val="windowText" lastClr="000000"/>
                </a:solidFill>
              </a:rPr>
              <a:t>2018</a:t>
            </a:r>
            <a:r>
              <a:rPr lang="ja-JP" altLang="en-US">
                <a:solidFill>
                  <a:sysClr val="windowText" lastClr="000000"/>
                </a:solidFill>
              </a:rPr>
              <a:t>年－</a:t>
            </a:r>
          </a:p>
        </c:rich>
      </c:tx>
      <c:layout>
        <c:manualLayout>
          <c:xMode val="edge"/>
          <c:yMode val="edge"/>
          <c:x val="3.3965223097112862E-2"/>
          <c:y val="3.70370370370370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H30高齢無職!$L$4</c:f>
              <c:strCache>
                <c:ptCount val="1"/>
                <c:pt idx="0">
                  <c:v>社会保障給付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1"/>
              <c:tx>
                <c:rich>
                  <a:bodyPr rot="0" spcFirstLastPara="1" vertOverflow="clip" horzOverflow="clip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200" b="1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ja-JP" altLang="en-US" b="1" baseline="0"/>
                      <a:t>社会保障給付</a:t>
                    </a:r>
                    <a:r>
                      <a:rPr lang="en-US" altLang="ja-JP" b="1" baseline="0"/>
                      <a:t>, </a:t>
                    </a:r>
                    <a:fld id="{6ED97330-82E3-484D-A6B1-0F8892E9756E}" type="VALUE">
                      <a:rPr lang="en-US" altLang="ja-JP" b="1" baseline="0"/>
                      <a:pPr>
                        <a:defRPr sz="1200" b="1">
                          <a:solidFill>
                            <a:schemeClr val="bg1"/>
                          </a:solidFill>
                        </a:defRPr>
                      </a:pPr>
                      <a:t>[値]</a:t>
                    </a:fld>
                    <a:endParaRPr lang="en-US" altLang="ja-JP" b="1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4095-4B2D-9C38-2211CA49122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cat>
            <c:strRef>
              <c:f>H30高齢無職!$M$3:$N$3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H30高齢無職!$M$4:$N$4</c:f>
              <c:numCache>
                <c:formatCode>#,##0</c:formatCode>
                <c:ptCount val="2"/>
                <c:pt idx="1">
                  <c:v>188195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095-4B2D-9C38-2211CA491228}"/>
            </c:ext>
          </c:extLst>
        </c:ser>
        <c:ser>
          <c:idx val="1"/>
          <c:order val="1"/>
          <c:tx>
            <c:strRef>
              <c:f>H30高齢無職!$L$5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-8.7019902265978724E-4"/>
                  <c:y val="1.4340464079157706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200" b="1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ja-JP" altLang="en-US" sz="1200" b="1">
                        <a:solidFill>
                          <a:schemeClr val="bg1"/>
                        </a:solidFill>
                      </a:rPr>
                      <a:t>その他、</a:t>
                    </a:r>
                    <a:fld id="{D5E7E261-C226-4C96-9734-1F2571E154F0}" type="VALUE">
                      <a:rPr lang="en-US" altLang="ja-JP" sz="1200" b="1">
                        <a:solidFill>
                          <a:schemeClr val="bg1"/>
                        </a:solidFill>
                      </a:rPr>
                      <a:pPr>
                        <a:defRPr sz="1200" b="1">
                          <a:solidFill>
                            <a:schemeClr val="bg1"/>
                          </a:solidFill>
                        </a:defRPr>
                      </a:pPr>
                      <a:t>[値]</a:t>
                    </a:fld>
                    <a:endParaRPr lang="ja-JP" altLang="en-US" sz="1200" b="1">
                      <a:solidFill>
                        <a:schemeClr val="bg1"/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0845822397200351"/>
                      <c:h val="0.12493073782443861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4095-4B2D-9C38-2211CA49122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H30高齢無職!$M$3:$N$3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H30高齢無職!$M$5:$N$5</c:f>
              <c:numCache>
                <c:formatCode>#,##0_);[Red]\(#,##0\)</c:formatCode>
                <c:ptCount val="2"/>
                <c:pt idx="1">
                  <c:v>34140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095-4B2D-9C38-2211CA491228}"/>
            </c:ext>
          </c:extLst>
        </c:ser>
        <c:ser>
          <c:idx val="2"/>
          <c:order val="2"/>
          <c:tx>
            <c:strRef>
              <c:f>H30高齢無職!$L$6</c:f>
              <c:strCache>
                <c:ptCount val="1"/>
                <c:pt idx="0">
                  <c:v>不足分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H30高齢無職!$M$3:$N$3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H30高齢無職!$M$6:$N$6</c:f>
              <c:numCache>
                <c:formatCode>#,##0_);[Red]\(#,##0\)</c:formatCode>
                <c:ptCount val="2"/>
                <c:pt idx="1">
                  <c:v>47455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095-4B2D-9C38-2211CA491228}"/>
            </c:ext>
          </c:extLst>
        </c:ser>
        <c:ser>
          <c:idx val="3"/>
          <c:order val="3"/>
          <c:tx>
            <c:strRef>
              <c:f>H30高齢無職!$L$7</c:f>
              <c:strCache>
                <c:ptCount val="1"/>
                <c:pt idx="0">
                  <c:v>非消費支出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2.5870145164822934E-2"/>
                  <c:y val="0.13328664669128759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095-4B2D-9C38-2211CA491228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H30高齢無職!$M$3:$N$3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H30高齢無職!$M$7:$N$7</c:f>
              <c:numCache>
                <c:formatCode>#,##0_);[Red]\(#,##0\)</c:formatCode>
                <c:ptCount val="2"/>
                <c:pt idx="0">
                  <c:v>29856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095-4B2D-9C38-2211CA491228}"/>
            </c:ext>
          </c:extLst>
        </c:ser>
        <c:ser>
          <c:idx val="4"/>
          <c:order val="4"/>
          <c:tx>
            <c:strRef>
              <c:f>H30高齢無職!$L$8</c:f>
              <c:strCache>
                <c:ptCount val="1"/>
                <c:pt idx="0">
                  <c:v>食料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H30高齢無職!$M$3:$N$3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H30高齢無職!$M$8:$N$8</c:f>
              <c:numCache>
                <c:formatCode>General</c:formatCode>
                <c:ptCount val="2"/>
                <c:pt idx="0" formatCode="#,##0_);[Red]\(#,##0\)">
                  <c:v>68646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095-4B2D-9C38-2211CA491228}"/>
            </c:ext>
          </c:extLst>
        </c:ser>
        <c:ser>
          <c:idx val="5"/>
          <c:order val="5"/>
          <c:tx>
            <c:strRef>
              <c:f>H30高齢無職!$L$9</c:f>
              <c:strCache>
                <c:ptCount val="1"/>
                <c:pt idx="0">
                  <c:v>住居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0.11365066370807617"/>
                  <c:y val="-0.13302741463537154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095-4B2D-9C38-2211CA491228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H30高齢無職!$M$3:$N$3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H30高齢無職!$M$9:$N$9</c:f>
              <c:numCache>
                <c:formatCode>General</c:formatCode>
                <c:ptCount val="2"/>
                <c:pt idx="0" formatCode="#,##0_);[Red]\(#,##0\)">
                  <c:v>14801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4095-4B2D-9C38-2211CA491228}"/>
            </c:ext>
          </c:extLst>
        </c:ser>
        <c:ser>
          <c:idx val="6"/>
          <c:order val="6"/>
          <c:tx>
            <c:strRef>
              <c:f>H30高齢無職!$L$10</c:f>
              <c:strCache>
                <c:ptCount val="1"/>
                <c:pt idx="0">
                  <c:v>光熱・水道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6.9760404436449541E-2"/>
                  <c:y val="0.12701925533644579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4095-4B2D-9C38-2211CA491228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cat>
            <c:strRef>
              <c:f>H30高齢無職!$M$3:$N$3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H30高齢無職!$M$10:$N$10</c:f>
              <c:numCache>
                <c:formatCode>General</c:formatCode>
                <c:ptCount val="2"/>
                <c:pt idx="0" formatCode="#,##0_);[Red]\(#,##0\)">
                  <c:v>21742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4095-4B2D-9C38-2211CA491228}"/>
            </c:ext>
          </c:extLst>
        </c:ser>
        <c:ser>
          <c:idx val="7"/>
          <c:order val="7"/>
          <c:tx>
            <c:strRef>
              <c:f>H30高齢無職!$L$11</c:f>
              <c:strCache>
                <c:ptCount val="1"/>
                <c:pt idx="0">
                  <c:v>家具・家事用品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8.287213072374161E-2"/>
                  <c:y val="-0.14695902246668918"/>
                </c:manualLayout>
              </c:layout>
              <c:tx>
                <c:rich>
                  <a:bodyPr/>
                  <a:lstStyle/>
                  <a:p>
                    <a:fld id="{781E62C6-4DDE-4F96-99FA-AAEBC0CEAC5E}" type="SERIESNAME">
                      <a:rPr lang="ja-JP" altLang="en-US" sz="1100"/>
                      <a:pPr/>
                      <a:t>[系列名]</a:t>
                    </a:fld>
                    <a:r>
                      <a:rPr lang="en-US" altLang="ja-JP" baseline="0"/>
                      <a:t>, </a:t>
                    </a:r>
                    <a:fld id="{34F0716E-C326-41A9-A86C-9EA265D7A1C9}" type="VALUE">
                      <a:rPr lang="en-US" altLang="ja-JP" baseline="0"/>
                      <a:pPr/>
                      <a:t>[値]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C-4095-4B2D-9C38-2211CA491228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H30高齢無職!$M$3:$N$3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H30高齢無職!$M$11:$N$11</c:f>
              <c:numCache>
                <c:formatCode>General</c:formatCode>
                <c:ptCount val="2"/>
                <c:pt idx="0" formatCode="#,##0_);[Red]\(#,##0\)">
                  <c:v>9964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4095-4B2D-9C38-2211CA491228}"/>
            </c:ext>
          </c:extLst>
        </c:ser>
        <c:ser>
          <c:idx val="8"/>
          <c:order val="8"/>
          <c:tx>
            <c:strRef>
              <c:f>H30高齢無職!$L$12</c:f>
              <c:strCache>
                <c:ptCount val="1"/>
                <c:pt idx="0">
                  <c:v>被服及び履物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4037650218483359E-2"/>
                  <c:y val="0.18094372053050892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4095-4B2D-9C38-2211CA491228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H30高齢無職!$M$3:$N$3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H30高齢無職!$M$12:$N$12</c:f>
              <c:numCache>
                <c:formatCode>General</c:formatCode>
                <c:ptCount val="2"/>
                <c:pt idx="0" formatCode="#,##0_);[Red]\(#,##0\)">
                  <c:v>6402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4095-4B2D-9C38-2211CA491228}"/>
            </c:ext>
          </c:extLst>
        </c:ser>
        <c:ser>
          <c:idx val="9"/>
          <c:order val="9"/>
          <c:tx>
            <c:strRef>
              <c:f>H30高齢無職!$L$13</c:f>
              <c:strCache>
                <c:ptCount val="1"/>
                <c:pt idx="0">
                  <c:v>保健医療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9004491743593609E-2"/>
                  <c:y val="-0.13102546392227288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4095-4B2D-9C38-2211CA491228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H30高齢無職!$M$3:$N$3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H30高齢無職!$M$13:$N$13</c:f>
              <c:numCache>
                <c:formatCode>General</c:formatCode>
                <c:ptCount val="2"/>
                <c:pt idx="0" formatCode="#,##0_);[Red]\(#,##0\)">
                  <c:v>14693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4095-4B2D-9C38-2211CA491228}"/>
            </c:ext>
          </c:extLst>
        </c:ser>
        <c:ser>
          <c:idx val="10"/>
          <c:order val="10"/>
          <c:tx>
            <c:strRef>
              <c:f>H30高齢無職!$L$14</c:f>
              <c:strCache>
                <c:ptCount val="1"/>
                <c:pt idx="0">
                  <c:v>交通・通信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0399014760637888E-2"/>
                  <c:y val="0.1133145193134043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4095-4B2D-9C38-2211CA491228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H30高齢無職!$M$3:$N$3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H30高齢無職!$M$14:$N$14</c:f>
              <c:numCache>
                <c:formatCode>General</c:formatCode>
                <c:ptCount val="2"/>
                <c:pt idx="0" formatCode="#,##0_);[Red]\(#,##0\)">
                  <c:v>28598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4095-4B2D-9C38-2211CA491228}"/>
            </c:ext>
          </c:extLst>
        </c:ser>
        <c:ser>
          <c:idx val="11"/>
          <c:order val="11"/>
          <c:tx>
            <c:strRef>
              <c:f>H30高齢無職!$L$15</c:f>
              <c:strCache>
                <c:ptCount val="1"/>
                <c:pt idx="0">
                  <c:v>教育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6.0191518467852256E-2"/>
                  <c:y val="-0.16978822623248657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4095-4B2D-9C38-2211CA491228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H30高齢無職!$M$3:$N$3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H30高齢無職!$M$15:$N$15</c:f>
              <c:numCache>
                <c:formatCode>General</c:formatCode>
                <c:ptCount val="2"/>
                <c:pt idx="0" formatCode="#,##0_);[Red]\(#,##0\)">
                  <c:v>346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4095-4B2D-9C38-2211CA491228}"/>
            </c:ext>
          </c:extLst>
        </c:ser>
        <c:ser>
          <c:idx val="12"/>
          <c:order val="12"/>
          <c:tx>
            <c:strRef>
              <c:f>H30高齢無職!$L$16</c:f>
              <c:strCache>
                <c:ptCount val="1"/>
                <c:pt idx="0">
                  <c:v>教養娯楽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D4B193F8-6DDA-4190-9724-8C6C407C01F8}" type="SERIESNAME">
                      <a:rPr lang="ja-JP" altLang="en-US"/>
                      <a:pPr/>
                      <a:t>[系列名]</a:t>
                    </a:fld>
                    <a:endParaRPr lang="ja-JP" altLang="en-US"/>
                  </a:p>
                  <a:p>
                    <a:r>
                      <a:rPr lang="en-US" altLang="ja-JP" baseline="0"/>
                      <a:t>, </a:t>
                    </a:r>
                    <a:fld id="{CF11DCFA-0942-4A90-BB91-D1EEE5C3A03C}" type="VALUE">
                      <a:rPr lang="en-US" altLang="ja-JP" baseline="0"/>
                      <a:pPr/>
                      <a:t>[値]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6-4095-4B2D-9C38-2211CA49122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H30高齢無職!$M$3:$N$3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H30高齢無職!$M$16:$N$16</c:f>
              <c:numCache>
                <c:formatCode>General</c:formatCode>
                <c:ptCount val="2"/>
                <c:pt idx="0" formatCode="#,##0_);[Red]\(#,##0\)">
                  <c:v>24054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4095-4B2D-9C38-2211CA491228}"/>
            </c:ext>
          </c:extLst>
        </c:ser>
        <c:ser>
          <c:idx val="13"/>
          <c:order val="13"/>
          <c:tx>
            <c:strRef>
              <c:f>H30高齢無職!$L$17</c:f>
              <c:strCache>
                <c:ptCount val="1"/>
                <c:pt idx="0">
                  <c:v>交際費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5.3688364193873718E-2"/>
                  <c:y val="-0.11514596261092544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4095-4B2D-9C38-2211CA491228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H30高齢無職!$M$3:$N$3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H30高齢無職!$M$17:$N$17</c:f>
              <c:numCache>
                <c:formatCode>General</c:formatCode>
                <c:ptCount val="2"/>
                <c:pt idx="0" formatCode="#,##0_);[Red]\(#,##0\)">
                  <c:v>22451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4095-4B2D-9C38-2211CA491228}"/>
            </c:ext>
          </c:extLst>
        </c:ser>
        <c:ser>
          <c:idx val="14"/>
          <c:order val="14"/>
          <c:tx>
            <c:strRef>
              <c:f>H30高齢無職!$L$18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chemeClr val="accent3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823985408116735E-2"/>
                  <c:y val="0.12389380530973451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4095-4B2D-9C38-2211CA491228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H30高齢無職!$M$3:$N$3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H30高齢無職!$M$18:$N$18</c:f>
              <c:numCache>
                <c:formatCode>General</c:formatCode>
                <c:ptCount val="2"/>
                <c:pt idx="0" formatCode="#,##0">
                  <c:v>28237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4095-4B2D-9C38-2211CA4912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9094264"/>
        <c:axId val="539094920"/>
      </c:barChart>
      <c:catAx>
        <c:axId val="5390942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39094920"/>
        <c:crosses val="autoZero"/>
        <c:auto val="1"/>
        <c:lblAlgn val="ctr"/>
        <c:lblOffset val="100"/>
        <c:noMultiLvlLbl val="0"/>
      </c:catAx>
      <c:valAx>
        <c:axId val="5390949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390942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landscape"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ja-JP" altLang="en-US">
                <a:solidFill>
                  <a:sysClr val="windowText" lastClr="000000"/>
                </a:solidFill>
              </a:rPr>
              <a:t>高齢無職二人以上世帯の家計収支 －</a:t>
            </a:r>
            <a:r>
              <a:rPr lang="en-US" altLang="ja-JP">
                <a:solidFill>
                  <a:sysClr val="windowText" lastClr="000000"/>
                </a:solidFill>
              </a:rPr>
              <a:t>2017</a:t>
            </a:r>
            <a:r>
              <a:rPr lang="ja-JP" altLang="en-US">
                <a:solidFill>
                  <a:sysClr val="windowText" lastClr="000000"/>
                </a:solidFill>
              </a:rPr>
              <a:t>年－</a:t>
            </a:r>
          </a:p>
        </c:rich>
      </c:tx>
      <c:layout>
        <c:manualLayout>
          <c:xMode val="edge"/>
          <c:yMode val="edge"/>
          <c:x val="3.3965223097112862E-2"/>
          <c:y val="3.70370370370370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'H29高齢無職 '!$L$4</c:f>
              <c:strCache>
                <c:ptCount val="1"/>
                <c:pt idx="0">
                  <c:v>社会保障給付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1"/>
              <c:tx>
                <c:rich>
                  <a:bodyPr rot="0" spcFirstLastPara="1" vertOverflow="clip" horzOverflow="clip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200" b="1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ja-JP" altLang="en-US" b="1" baseline="0"/>
                      <a:t>社会保障給付</a:t>
                    </a:r>
                    <a:r>
                      <a:rPr lang="en-US" altLang="ja-JP" b="1" baseline="0"/>
                      <a:t>, </a:t>
                    </a:r>
                    <a:fld id="{6ED97330-82E3-484D-A6B1-0F8892E9756E}" type="VALUE">
                      <a:rPr lang="en-US" altLang="ja-JP" b="1" baseline="0"/>
                      <a:pPr>
                        <a:defRPr sz="1200" b="1">
                          <a:solidFill>
                            <a:schemeClr val="bg1"/>
                          </a:solidFill>
                        </a:defRPr>
                      </a:pPr>
                      <a:t>[値]</a:t>
                    </a:fld>
                    <a:endParaRPr lang="en-US" altLang="ja-JP" b="1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A921-479A-9CD4-B16C160970A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cat>
            <c:strRef>
              <c:f>'H29高齢無職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'H29高齢無職 '!$M$4:$N$4</c:f>
              <c:numCache>
                <c:formatCode>#,##0</c:formatCode>
                <c:ptCount val="2"/>
                <c:pt idx="1">
                  <c:v>175799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921-479A-9CD4-B16C160970A1}"/>
            </c:ext>
          </c:extLst>
        </c:ser>
        <c:ser>
          <c:idx val="1"/>
          <c:order val="1"/>
          <c:tx>
            <c:strRef>
              <c:f>'H29高齢無職 '!$L$5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-8.7019902265978724E-4"/>
                  <c:y val="1.4340464079157706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200" b="1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ja-JP" altLang="en-US" sz="1200" b="1">
                        <a:solidFill>
                          <a:schemeClr val="bg1"/>
                        </a:solidFill>
                      </a:rPr>
                      <a:t>その他、</a:t>
                    </a:r>
                    <a:fld id="{D5E7E261-C226-4C96-9734-1F2571E154F0}" type="VALUE">
                      <a:rPr lang="en-US" altLang="ja-JP" sz="1200" b="1">
                        <a:solidFill>
                          <a:schemeClr val="bg1"/>
                        </a:solidFill>
                      </a:rPr>
                      <a:pPr>
                        <a:defRPr sz="1200" b="1">
                          <a:solidFill>
                            <a:schemeClr val="bg1"/>
                          </a:solidFill>
                        </a:defRPr>
                      </a:pPr>
                      <a:t>[値]</a:t>
                    </a:fld>
                    <a:endParaRPr lang="ja-JP" altLang="en-US" sz="1200" b="1">
                      <a:solidFill>
                        <a:schemeClr val="bg1"/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0845822397200351"/>
                      <c:h val="0.12493073782443861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A921-479A-9CD4-B16C160970A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'H29高齢無職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'H29高齢無職 '!$M$5:$N$5</c:f>
              <c:numCache>
                <c:formatCode>#,##0_);[Red]\(#,##0\)</c:formatCode>
                <c:ptCount val="2"/>
                <c:pt idx="1">
                  <c:v>28788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921-479A-9CD4-B16C160970A1}"/>
            </c:ext>
          </c:extLst>
        </c:ser>
        <c:ser>
          <c:idx val="2"/>
          <c:order val="2"/>
          <c:tx>
            <c:strRef>
              <c:f>'H29高齢無職 '!$L$6</c:f>
              <c:strCache>
                <c:ptCount val="1"/>
                <c:pt idx="0">
                  <c:v>不足分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'H29高齢無職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'H29高齢無職 '!$M$6:$N$6</c:f>
              <c:numCache>
                <c:formatCode>#,##0_);[Red]\(#,##0\)</c:formatCode>
                <c:ptCount val="2"/>
                <c:pt idx="1">
                  <c:v>61047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921-479A-9CD4-B16C160970A1}"/>
            </c:ext>
          </c:extLst>
        </c:ser>
        <c:ser>
          <c:idx val="3"/>
          <c:order val="3"/>
          <c:tx>
            <c:strRef>
              <c:f>'H29高齢無職 '!$L$7</c:f>
              <c:strCache>
                <c:ptCount val="1"/>
                <c:pt idx="0">
                  <c:v>非消費支出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2.5870145164822934E-2"/>
                  <c:y val="0.13328664669128759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921-479A-9CD4-B16C160970A1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'H29高齢無職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'H29高齢無職 '!$M$7:$N$7</c:f>
              <c:numCache>
                <c:formatCode>#,##0_);[Red]\(#,##0\)</c:formatCode>
                <c:ptCount val="2"/>
                <c:pt idx="0">
                  <c:v>27952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921-479A-9CD4-B16C160970A1}"/>
            </c:ext>
          </c:extLst>
        </c:ser>
        <c:ser>
          <c:idx val="4"/>
          <c:order val="4"/>
          <c:tx>
            <c:strRef>
              <c:f>'H29高齢無職 '!$L$8</c:f>
              <c:strCache>
                <c:ptCount val="1"/>
                <c:pt idx="0">
                  <c:v>食料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'H29高齢無職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'H29高齢無職 '!$M$8:$N$8</c:f>
              <c:numCache>
                <c:formatCode>General</c:formatCode>
                <c:ptCount val="2"/>
                <c:pt idx="0" formatCode="#,##0_);[Red]\(#,##0\)">
                  <c:v>68154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A921-479A-9CD4-B16C160970A1}"/>
            </c:ext>
          </c:extLst>
        </c:ser>
        <c:ser>
          <c:idx val="5"/>
          <c:order val="5"/>
          <c:tx>
            <c:strRef>
              <c:f>'H29高齢無職 '!$L$9</c:f>
              <c:strCache>
                <c:ptCount val="1"/>
                <c:pt idx="0">
                  <c:v>住居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0.11365066370807617"/>
                  <c:y val="-0.13302741463537154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921-479A-9CD4-B16C160970A1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'H29高齢無職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'H29高齢無職 '!$M$9:$N$9</c:f>
              <c:numCache>
                <c:formatCode>General</c:formatCode>
                <c:ptCount val="2"/>
                <c:pt idx="0" formatCode="#,##0_);[Red]\(#,##0\)">
                  <c:v>13885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A921-479A-9CD4-B16C160970A1}"/>
            </c:ext>
          </c:extLst>
        </c:ser>
        <c:ser>
          <c:idx val="6"/>
          <c:order val="6"/>
          <c:tx>
            <c:strRef>
              <c:f>'H29高齢無職 '!$L$10</c:f>
              <c:strCache>
                <c:ptCount val="1"/>
                <c:pt idx="0">
                  <c:v>光熱・水道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6.9760404436449541E-2"/>
                  <c:y val="0.12701925533644579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A921-479A-9CD4-B16C160970A1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cat>
            <c:strRef>
              <c:f>'H29高齢無職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'H29高齢無職 '!$M$10:$N$10</c:f>
              <c:numCache>
                <c:formatCode>General</c:formatCode>
                <c:ptCount val="2"/>
                <c:pt idx="0" formatCode="#,##0_);[Red]\(#,##0\)">
                  <c:v>21115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A921-479A-9CD4-B16C160970A1}"/>
            </c:ext>
          </c:extLst>
        </c:ser>
        <c:ser>
          <c:idx val="7"/>
          <c:order val="7"/>
          <c:tx>
            <c:strRef>
              <c:f>'H29高齢無職 '!$L$11</c:f>
              <c:strCache>
                <c:ptCount val="1"/>
                <c:pt idx="0">
                  <c:v>家具・家事用品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8.287213072374161E-2"/>
                  <c:y val="-0.14695902246668918"/>
                </c:manualLayout>
              </c:layout>
              <c:tx>
                <c:rich>
                  <a:bodyPr/>
                  <a:lstStyle/>
                  <a:p>
                    <a:fld id="{781E62C6-4DDE-4F96-99FA-AAEBC0CEAC5E}" type="SERIESNAME">
                      <a:rPr lang="ja-JP" altLang="en-US" sz="1100"/>
                      <a:pPr/>
                      <a:t>[系列名]</a:t>
                    </a:fld>
                    <a:r>
                      <a:rPr lang="en-US" altLang="ja-JP" baseline="0"/>
                      <a:t>, </a:t>
                    </a:r>
                    <a:fld id="{34F0716E-C326-41A9-A86C-9EA265D7A1C9}" type="VALUE">
                      <a:rPr lang="en-US" altLang="ja-JP" baseline="0"/>
                      <a:pPr/>
                      <a:t>[値]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C-A921-479A-9CD4-B16C160970A1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'H29高齢無職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'H29高齢無職 '!$M$11:$N$11</c:f>
              <c:numCache>
                <c:formatCode>General</c:formatCode>
                <c:ptCount val="2"/>
                <c:pt idx="0" formatCode="#,##0_);[Red]\(#,##0\)">
                  <c:v>9608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A921-479A-9CD4-B16C160970A1}"/>
            </c:ext>
          </c:extLst>
        </c:ser>
        <c:ser>
          <c:idx val="8"/>
          <c:order val="8"/>
          <c:tx>
            <c:strRef>
              <c:f>'H29高齢無職 '!$L$12</c:f>
              <c:strCache>
                <c:ptCount val="1"/>
                <c:pt idx="0">
                  <c:v>被服及び履物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4037650218483359E-2"/>
                  <c:y val="0.18094372053050892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A921-479A-9CD4-B16C160970A1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'H29高齢無職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'H29高齢無職 '!$M$12:$N$12</c:f>
              <c:numCache>
                <c:formatCode>General</c:formatCode>
                <c:ptCount val="2"/>
                <c:pt idx="0" formatCode="#,##0_);[Red]\(#,##0\)">
                  <c:v>6458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A921-479A-9CD4-B16C160970A1}"/>
            </c:ext>
          </c:extLst>
        </c:ser>
        <c:ser>
          <c:idx val="9"/>
          <c:order val="9"/>
          <c:tx>
            <c:strRef>
              <c:f>'H29高齢無職 '!$L$13</c:f>
              <c:strCache>
                <c:ptCount val="1"/>
                <c:pt idx="0">
                  <c:v>保健医療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9004491743593609E-2"/>
                  <c:y val="-0.13102546392227288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A921-479A-9CD4-B16C160970A1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'H29高齢無職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'H29高齢無職 '!$M$13:$N$13</c:f>
              <c:numCache>
                <c:formatCode>General</c:formatCode>
                <c:ptCount val="2"/>
                <c:pt idx="0" formatCode="#,##0_);[Red]\(#,##0\)">
                  <c:v>14513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A921-479A-9CD4-B16C160970A1}"/>
            </c:ext>
          </c:extLst>
        </c:ser>
        <c:ser>
          <c:idx val="10"/>
          <c:order val="10"/>
          <c:tx>
            <c:strRef>
              <c:f>'H29高齢無職 '!$L$14</c:f>
              <c:strCache>
                <c:ptCount val="1"/>
                <c:pt idx="0">
                  <c:v>交通・通信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0399014760637888E-2"/>
                  <c:y val="0.1133145193134043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A921-479A-9CD4-B16C160970A1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'H29高齢無職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'H29高齢無職 '!$M$14:$N$14</c:f>
              <c:numCache>
                <c:formatCode>General</c:formatCode>
                <c:ptCount val="2"/>
                <c:pt idx="0" formatCode="#,##0_);[Red]\(#,##0\)">
                  <c:v>28630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A921-479A-9CD4-B16C160970A1}"/>
            </c:ext>
          </c:extLst>
        </c:ser>
        <c:ser>
          <c:idx val="11"/>
          <c:order val="11"/>
          <c:tx>
            <c:strRef>
              <c:f>'H29高齢無職 '!$L$15</c:f>
              <c:strCache>
                <c:ptCount val="1"/>
                <c:pt idx="0">
                  <c:v>教育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6.0191518467852256E-2"/>
                  <c:y val="-0.16978822623248657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A921-479A-9CD4-B16C160970A1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'H29高齢無職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'H29高齢無職 '!$M$15:$N$15</c:f>
              <c:numCache>
                <c:formatCode>General</c:formatCode>
                <c:ptCount val="2"/>
                <c:pt idx="0" formatCode="#,##0_);[Red]\(#,##0\)">
                  <c:v>382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A921-479A-9CD4-B16C160970A1}"/>
            </c:ext>
          </c:extLst>
        </c:ser>
        <c:ser>
          <c:idx val="12"/>
          <c:order val="12"/>
          <c:tx>
            <c:strRef>
              <c:f>'H29高齢無職 '!$L$16</c:f>
              <c:strCache>
                <c:ptCount val="1"/>
                <c:pt idx="0">
                  <c:v>教養娯楽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D4B193F8-6DDA-4190-9724-8C6C407C01F8}" type="SERIESNAME">
                      <a:rPr lang="ja-JP" altLang="en-US"/>
                      <a:pPr/>
                      <a:t>[系列名]</a:t>
                    </a:fld>
                    <a:endParaRPr lang="ja-JP" altLang="en-US"/>
                  </a:p>
                  <a:p>
                    <a:r>
                      <a:rPr lang="en-US" altLang="ja-JP" baseline="0"/>
                      <a:t>, </a:t>
                    </a:r>
                    <a:fld id="{CF11DCFA-0942-4A90-BB91-D1EEE5C3A03C}" type="VALUE">
                      <a:rPr lang="en-US" altLang="ja-JP" baseline="0"/>
                      <a:pPr/>
                      <a:t>[値]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6-A921-479A-9CD4-B16C160970A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'H29高齢無職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'H29高齢無職 '!$M$16:$N$16</c:f>
              <c:numCache>
                <c:formatCode>General</c:formatCode>
                <c:ptCount val="2"/>
                <c:pt idx="0" formatCode="#,##0_);[Red]\(#,##0\)">
                  <c:v>24268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A921-479A-9CD4-B16C160970A1}"/>
            </c:ext>
          </c:extLst>
        </c:ser>
        <c:ser>
          <c:idx val="13"/>
          <c:order val="13"/>
          <c:tx>
            <c:strRef>
              <c:f>'H29高齢無職 '!$L$17</c:f>
              <c:strCache>
                <c:ptCount val="1"/>
                <c:pt idx="0">
                  <c:v>交際費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5.3688364193873718E-2"/>
                  <c:y val="-0.11514596261092544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A921-479A-9CD4-B16C160970A1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'H29高齢無職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'H29高齢無職 '!$M$17:$N$17</c:f>
              <c:numCache>
                <c:formatCode>General</c:formatCode>
                <c:ptCount val="2"/>
                <c:pt idx="0" formatCode="#,##0_);[Red]\(#,##0\)">
                  <c:v>23273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A921-479A-9CD4-B16C160970A1}"/>
            </c:ext>
          </c:extLst>
        </c:ser>
        <c:ser>
          <c:idx val="14"/>
          <c:order val="14"/>
          <c:tx>
            <c:strRef>
              <c:f>'H29高齢無職 '!$L$18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chemeClr val="accent3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823985408116735E-2"/>
                  <c:y val="0.12389380530973451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A921-479A-9CD4-B16C160970A1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'H29高齢無職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'H29高齢無職 '!$M$18:$N$18</c:f>
              <c:numCache>
                <c:formatCode>General</c:formatCode>
                <c:ptCount val="2"/>
                <c:pt idx="0" formatCode="#,##0">
                  <c:v>27394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A921-479A-9CD4-B16C160970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9094264"/>
        <c:axId val="539094920"/>
      </c:barChart>
      <c:catAx>
        <c:axId val="5390942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39094920"/>
        <c:crosses val="autoZero"/>
        <c:auto val="1"/>
        <c:lblAlgn val="ctr"/>
        <c:lblOffset val="100"/>
        <c:noMultiLvlLbl val="0"/>
      </c:catAx>
      <c:valAx>
        <c:axId val="5390949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390942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landscape"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ja-JP" altLang="en-US">
                <a:solidFill>
                  <a:sysClr val="windowText" lastClr="000000"/>
                </a:solidFill>
              </a:rPr>
              <a:t>高齢無職二人以上世帯の家計収支 －</a:t>
            </a:r>
            <a:r>
              <a:rPr lang="en-US" altLang="ja-JP">
                <a:solidFill>
                  <a:sysClr val="windowText" lastClr="000000"/>
                </a:solidFill>
              </a:rPr>
              <a:t>2016</a:t>
            </a:r>
            <a:r>
              <a:rPr lang="ja-JP" altLang="en-US">
                <a:solidFill>
                  <a:sysClr val="windowText" lastClr="000000"/>
                </a:solidFill>
              </a:rPr>
              <a:t>年－</a:t>
            </a:r>
          </a:p>
        </c:rich>
      </c:tx>
      <c:layout>
        <c:manualLayout>
          <c:xMode val="edge"/>
          <c:yMode val="edge"/>
          <c:x val="3.3965223097112862E-2"/>
          <c:y val="3.70370370370370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'H28高齢無職 '!$L$4</c:f>
              <c:strCache>
                <c:ptCount val="1"/>
                <c:pt idx="0">
                  <c:v>社会保障給付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1"/>
              <c:tx>
                <c:rich>
                  <a:bodyPr rot="0" spcFirstLastPara="1" vertOverflow="clip" horzOverflow="clip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200" b="1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ja-JP" altLang="en-US" b="1" baseline="0"/>
                      <a:t>社会保障給付</a:t>
                    </a:r>
                    <a:r>
                      <a:rPr lang="en-US" altLang="ja-JP" b="1" baseline="0"/>
                      <a:t>, </a:t>
                    </a:r>
                    <a:fld id="{6ED97330-82E3-484D-A6B1-0F8892E9756E}" type="VALUE">
                      <a:rPr lang="en-US" altLang="ja-JP" b="1" baseline="0"/>
                      <a:pPr>
                        <a:defRPr sz="1200" b="1">
                          <a:solidFill>
                            <a:schemeClr val="bg1"/>
                          </a:solidFill>
                        </a:defRPr>
                      </a:pPr>
                      <a:t>[値]</a:t>
                    </a:fld>
                    <a:endParaRPr lang="en-US" altLang="ja-JP" b="1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71B2-4E3B-820C-60626F62A44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cat>
            <c:strRef>
              <c:f>'H28高齢無職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'H28高齢無職 '!$M$4:$N$4</c:f>
              <c:numCache>
                <c:formatCode>#,##0</c:formatCode>
                <c:ptCount val="2"/>
                <c:pt idx="1">
                  <c:v>175312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1B2-4E3B-820C-60626F62A447}"/>
            </c:ext>
          </c:extLst>
        </c:ser>
        <c:ser>
          <c:idx val="1"/>
          <c:order val="1"/>
          <c:tx>
            <c:strRef>
              <c:f>'H28高齢無職 '!$L$5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-8.7019902265978724E-4"/>
                  <c:y val="1.4340464079157706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200" b="1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ja-JP" altLang="en-US" sz="1200" b="1">
                        <a:solidFill>
                          <a:schemeClr val="bg1"/>
                        </a:solidFill>
                      </a:rPr>
                      <a:t>その他、</a:t>
                    </a:r>
                    <a:fld id="{D5E7E261-C226-4C96-9734-1F2571E154F0}" type="VALUE">
                      <a:rPr lang="en-US" altLang="ja-JP" sz="1200" b="1">
                        <a:solidFill>
                          <a:schemeClr val="bg1"/>
                        </a:solidFill>
                      </a:rPr>
                      <a:pPr>
                        <a:defRPr sz="1200" b="1">
                          <a:solidFill>
                            <a:schemeClr val="bg1"/>
                          </a:solidFill>
                        </a:defRPr>
                      </a:pPr>
                      <a:t>[値]</a:t>
                    </a:fld>
                    <a:endParaRPr lang="ja-JP" altLang="en-US" sz="1200" b="1">
                      <a:solidFill>
                        <a:schemeClr val="bg1"/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0845822397200351"/>
                      <c:h val="0.12493073782443861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71B2-4E3B-820C-60626F62A44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'H28高齢無職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'H28高齢無職 '!$M$5:$N$5</c:f>
              <c:numCache>
                <c:formatCode>#,##0_);[Red]\(#,##0\)</c:formatCode>
                <c:ptCount val="2"/>
                <c:pt idx="1">
                  <c:v>32799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1B2-4E3B-820C-60626F62A447}"/>
            </c:ext>
          </c:extLst>
        </c:ser>
        <c:ser>
          <c:idx val="2"/>
          <c:order val="2"/>
          <c:tx>
            <c:strRef>
              <c:f>'H28高齢無職 '!$L$6</c:f>
              <c:strCache>
                <c:ptCount val="1"/>
                <c:pt idx="0">
                  <c:v>不足分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'H28高齢無職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'H28高齢無職 '!$M$6:$N$6</c:f>
              <c:numCache>
                <c:formatCode>#,##0_);[Red]\(#,##0\)</c:formatCode>
                <c:ptCount val="2"/>
                <c:pt idx="1">
                  <c:v>60517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1B2-4E3B-820C-60626F62A447}"/>
            </c:ext>
          </c:extLst>
        </c:ser>
        <c:ser>
          <c:idx val="3"/>
          <c:order val="3"/>
          <c:tx>
            <c:strRef>
              <c:f>'H28高齢無職 '!$L$7</c:f>
              <c:strCache>
                <c:ptCount val="1"/>
                <c:pt idx="0">
                  <c:v>非消費支出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2.5870145164822934E-2"/>
                  <c:y val="0.13328664669128759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1B2-4E3B-820C-60626F62A447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'H28高齢無職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'H28高齢無職 '!$M$7:$N$7</c:f>
              <c:numCache>
                <c:formatCode>#,##0_);[Red]\(#,##0\)</c:formatCode>
                <c:ptCount val="2"/>
                <c:pt idx="0">
                  <c:v>29024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1B2-4E3B-820C-60626F62A447}"/>
            </c:ext>
          </c:extLst>
        </c:ser>
        <c:ser>
          <c:idx val="4"/>
          <c:order val="4"/>
          <c:tx>
            <c:strRef>
              <c:f>'H28高齢無職 '!$L$8</c:f>
              <c:strCache>
                <c:ptCount val="1"/>
                <c:pt idx="0">
                  <c:v>食料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'H28高齢無職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'H28高齢無職 '!$M$8:$N$8</c:f>
              <c:numCache>
                <c:formatCode>General</c:formatCode>
                <c:ptCount val="2"/>
                <c:pt idx="0" formatCode="#,##0_);[Red]\(#,##0\)">
                  <c:v>68193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1B2-4E3B-820C-60626F62A447}"/>
            </c:ext>
          </c:extLst>
        </c:ser>
        <c:ser>
          <c:idx val="5"/>
          <c:order val="5"/>
          <c:tx>
            <c:strRef>
              <c:f>'H28高齢無職 '!$L$9</c:f>
              <c:strCache>
                <c:ptCount val="1"/>
                <c:pt idx="0">
                  <c:v>住居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0.11365066370807617"/>
                  <c:y val="-0.13302741463537154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1B2-4E3B-820C-60626F62A447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'H28高齢無職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'H28高齢無職 '!$M$9:$N$9</c:f>
              <c:numCache>
                <c:formatCode>General</c:formatCode>
                <c:ptCount val="2"/>
                <c:pt idx="0" formatCode="#,##0_);[Red]\(#,##0\)">
                  <c:v>14346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71B2-4E3B-820C-60626F62A447}"/>
            </c:ext>
          </c:extLst>
        </c:ser>
        <c:ser>
          <c:idx val="6"/>
          <c:order val="6"/>
          <c:tx>
            <c:strRef>
              <c:f>'H28高齢無職 '!$L$10</c:f>
              <c:strCache>
                <c:ptCount val="1"/>
                <c:pt idx="0">
                  <c:v>光熱・水道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6.9760404436449541E-2"/>
                  <c:y val="0.12701925533644579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71B2-4E3B-820C-60626F62A447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cat>
            <c:strRef>
              <c:f>'H28高齢無職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'H28高齢無職 '!$M$10:$N$10</c:f>
              <c:numCache>
                <c:formatCode>General</c:formatCode>
                <c:ptCount val="2"/>
                <c:pt idx="0" formatCode="#,##0_);[Red]\(#,##0\)">
                  <c:v>20427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71B2-4E3B-820C-60626F62A447}"/>
            </c:ext>
          </c:extLst>
        </c:ser>
        <c:ser>
          <c:idx val="7"/>
          <c:order val="7"/>
          <c:tx>
            <c:strRef>
              <c:f>'H28高齢無職 '!$L$11</c:f>
              <c:strCache>
                <c:ptCount val="1"/>
                <c:pt idx="0">
                  <c:v>家具・家事用品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8.287213072374161E-2"/>
                  <c:y val="-0.14695902246668918"/>
                </c:manualLayout>
              </c:layout>
              <c:tx>
                <c:rich>
                  <a:bodyPr/>
                  <a:lstStyle/>
                  <a:p>
                    <a:fld id="{781E62C6-4DDE-4F96-99FA-AAEBC0CEAC5E}" type="SERIESNAME">
                      <a:rPr lang="ja-JP" altLang="en-US" sz="1100"/>
                      <a:pPr/>
                      <a:t>[系列名]</a:t>
                    </a:fld>
                    <a:r>
                      <a:rPr lang="en-US" altLang="ja-JP" baseline="0"/>
                      <a:t>, </a:t>
                    </a:r>
                    <a:fld id="{34F0716E-C326-41A9-A86C-9EA265D7A1C9}" type="VALUE">
                      <a:rPr lang="en-US" altLang="ja-JP" baseline="0"/>
                      <a:pPr/>
                      <a:t>[値]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C-71B2-4E3B-820C-60626F62A447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'H28高齢無職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'H28高齢無職 '!$M$11:$N$11</c:f>
              <c:numCache>
                <c:formatCode>General</c:formatCode>
                <c:ptCount val="2"/>
                <c:pt idx="0" formatCode="#,##0_);[Red]\(#,##0\)">
                  <c:v>9290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71B2-4E3B-820C-60626F62A447}"/>
            </c:ext>
          </c:extLst>
        </c:ser>
        <c:ser>
          <c:idx val="8"/>
          <c:order val="8"/>
          <c:tx>
            <c:strRef>
              <c:f>'H28高齢無職 '!$L$12</c:f>
              <c:strCache>
                <c:ptCount val="1"/>
                <c:pt idx="0">
                  <c:v>被服及び履物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4037650218483359E-2"/>
                  <c:y val="0.18094372053050892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71B2-4E3B-820C-60626F62A447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'H28高齢無職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'H28高齢無職 '!$M$12:$N$12</c:f>
              <c:numCache>
                <c:formatCode>General</c:formatCode>
                <c:ptCount val="2"/>
                <c:pt idx="0" formatCode="#,##0_);[Red]\(#,##0\)">
                  <c:v>6737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71B2-4E3B-820C-60626F62A447}"/>
            </c:ext>
          </c:extLst>
        </c:ser>
        <c:ser>
          <c:idx val="9"/>
          <c:order val="9"/>
          <c:tx>
            <c:strRef>
              <c:f>'H28高齢無職 '!$L$13</c:f>
              <c:strCache>
                <c:ptCount val="1"/>
                <c:pt idx="0">
                  <c:v>保健医療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9004491743593609E-2"/>
                  <c:y val="-0.13102546392227288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71B2-4E3B-820C-60626F62A447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'H28高齢無職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'H28高齢無職 '!$M$13:$N$13</c:f>
              <c:numCache>
                <c:formatCode>General</c:formatCode>
                <c:ptCount val="2"/>
                <c:pt idx="0" formatCode="#,##0_);[Red]\(#,##0\)">
                  <c:v>14646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71B2-4E3B-820C-60626F62A447}"/>
            </c:ext>
          </c:extLst>
        </c:ser>
        <c:ser>
          <c:idx val="10"/>
          <c:order val="10"/>
          <c:tx>
            <c:strRef>
              <c:f>'H28高齢無職 '!$L$14</c:f>
              <c:strCache>
                <c:ptCount val="1"/>
                <c:pt idx="0">
                  <c:v>交通・通信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0399014760637888E-2"/>
                  <c:y val="0.1133145193134043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71B2-4E3B-820C-60626F62A447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'H28高齢無職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'H28高齢無職 '!$M$14:$N$14</c:f>
              <c:numCache>
                <c:formatCode>General</c:formatCode>
                <c:ptCount val="2"/>
                <c:pt idx="0" formatCode="#,##0_);[Red]\(#,##0\)">
                  <c:v>26505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71B2-4E3B-820C-60626F62A447}"/>
            </c:ext>
          </c:extLst>
        </c:ser>
        <c:ser>
          <c:idx val="11"/>
          <c:order val="11"/>
          <c:tx>
            <c:strRef>
              <c:f>'H28高齢無職 '!$L$15</c:f>
              <c:strCache>
                <c:ptCount val="1"/>
                <c:pt idx="0">
                  <c:v>教育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6.0191518467852256E-2"/>
                  <c:y val="-0.16978822623248657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71B2-4E3B-820C-60626F62A447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'H28高齢無職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'H28高齢無職 '!$M$15:$N$15</c:f>
              <c:numCache>
                <c:formatCode>General</c:formatCode>
                <c:ptCount val="2"/>
                <c:pt idx="0" formatCode="#,##0_);[Red]\(#,##0\)">
                  <c:v>428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71B2-4E3B-820C-60626F62A447}"/>
            </c:ext>
          </c:extLst>
        </c:ser>
        <c:ser>
          <c:idx val="12"/>
          <c:order val="12"/>
          <c:tx>
            <c:strRef>
              <c:f>'H28高齢無職 '!$L$16</c:f>
              <c:strCache>
                <c:ptCount val="1"/>
                <c:pt idx="0">
                  <c:v>教養娯楽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D4B193F8-6DDA-4190-9724-8C6C407C01F8}" type="SERIESNAME">
                      <a:rPr lang="ja-JP" altLang="en-US"/>
                      <a:pPr/>
                      <a:t>[系列名]</a:t>
                    </a:fld>
                    <a:endParaRPr lang="ja-JP" altLang="en-US"/>
                  </a:p>
                  <a:p>
                    <a:r>
                      <a:rPr lang="en-US" altLang="ja-JP" baseline="0"/>
                      <a:t>, </a:t>
                    </a:r>
                    <a:fld id="{CF11DCFA-0942-4A90-BB91-D1EEE5C3A03C}" type="VALUE">
                      <a:rPr lang="en-US" altLang="ja-JP" baseline="0"/>
                      <a:pPr/>
                      <a:t>[値]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6-71B2-4E3B-820C-60626F62A44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'H28高齢無職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'H28高齢無職 '!$M$16:$N$16</c:f>
              <c:numCache>
                <c:formatCode>General</c:formatCode>
                <c:ptCount val="2"/>
                <c:pt idx="0" formatCode="#,##0_);[Red]\(#,##0\)">
                  <c:v>25284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71B2-4E3B-820C-60626F62A447}"/>
            </c:ext>
          </c:extLst>
        </c:ser>
        <c:ser>
          <c:idx val="13"/>
          <c:order val="13"/>
          <c:tx>
            <c:strRef>
              <c:f>'H28高齢無職 '!$L$17</c:f>
              <c:strCache>
                <c:ptCount val="1"/>
                <c:pt idx="0">
                  <c:v>交際費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5.3688364193873718E-2"/>
                  <c:y val="-0.11514596261092544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71B2-4E3B-820C-60626F62A447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'H28高齢無職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'H28高齢無職 '!$M$17:$N$17</c:f>
              <c:numCache>
                <c:formatCode>General</c:formatCode>
                <c:ptCount val="2"/>
                <c:pt idx="0" formatCode="#,##0_);[Red]\(#,##0\)">
                  <c:v>25243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71B2-4E3B-820C-60626F62A447}"/>
            </c:ext>
          </c:extLst>
        </c:ser>
        <c:ser>
          <c:idx val="14"/>
          <c:order val="14"/>
          <c:tx>
            <c:strRef>
              <c:f>'H28高齢無職 '!$L$18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chemeClr val="accent3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823985408116735E-2"/>
                  <c:y val="0.12389380530973451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71B2-4E3B-820C-60626F62A447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'H28高齢無職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'H28高齢無職 '!$M$18:$N$18</c:f>
              <c:numCache>
                <c:formatCode>General</c:formatCode>
                <c:ptCount val="2"/>
                <c:pt idx="0" formatCode="#,##0">
                  <c:v>28505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71B2-4E3B-820C-60626F62A4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9094264"/>
        <c:axId val="539094920"/>
      </c:barChart>
      <c:catAx>
        <c:axId val="5390942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39094920"/>
        <c:crosses val="autoZero"/>
        <c:auto val="1"/>
        <c:lblAlgn val="ctr"/>
        <c:lblOffset val="100"/>
        <c:noMultiLvlLbl val="0"/>
      </c:catAx>
      <c:valAx>
        <c:axId val="5390949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390942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landscape"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ja-JP" altLang="en-US">
                <a:solidFill>
                  <a:sysClr val="windowText" lastClr="000000"/>
                </a:solidFill>
              </a:rPr>
              <a:t>高齢無職二人以上世帯の家計収支 －</a:t>
            </a:r>
            <a:r>
              <a:rPr lang="en-US" altLang="ja-JP">
                <a:solidFill>
                  <a:sysClr val="windowText" lastClr="000000"/>
                </a:solidFill>
              </a:rPr>
              <a:t>2015</a:t>
            </a:r>
            <a:r>
              <a:rPr lang="ja-JP" altLang="en-US">
                <a:solidFill>
                  <a:sysClr val="windowText" lastClr="000000"/>
                </a:solidFill>
              </a:rPr>
              <a:t>年－</a:t>
            </a:r>
          </a:p>
        </c:rich>
      </c:tx>
      <c:layout>
        <c:manualLayout>
          <c:xMode val="edge"/>
          <c:yMode val="edge"/>
          <c:x val="3.3965223097112862E-2"/>
          <c:y val="3.70370370370370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'H27高齢無職  '!$L$4</c:f>
              <c:strCache>
                <c:ptCount val="1"/>
                <c:pt idx="0">
                  <c:v>社会保障給付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1"/>
              <c:tx>
                <c:rich>
                  <a:bodyPr rot="0" spcFirstLastPara="1" vertOverflow="clip" horzOverflow="clip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200" b="1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ja-JP" altLang="en-US" b="1" baseline="0"/>
                      <a:t>社会保障給付</a:t>
                    </a:r>
                    <a:r>
                      <a:rPr lang="en-US" altLang="ja-JP" b="1" baseline="0"/>
                      <a:t>, </a:t>
                    </a:r>
                    <a:fld id="{6ED97330-82E3-484D-A6B1-0F8892E9756E}" type="VALUE">
                      <a:rPr lang="en-US" altLang="ja-JP" b="1" baseline="0"/>
                      <a:pPr>
                        <a:defRPr sz="1200" b="1">
                          <a:solidFill>
                            <a:schemeClr val="bg1"/>
                          </a:solidFill>
                        </a:defRPr>
                      </a:pPr>
                      <a:t>[値]</a:t>
                    </a:fld>
                    <a:endParaRPr lang="en-US" altLang="ja-JP" b="1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17A3-4C2E-98D6-A241F1DAF3B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cat>
            <c:strRef>
              <c:f>'H27高齢無職 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'H27高齢無職  '!$M$4:$N$4</c:f>
              <c:numCache>
                <c:formatCode>#,##0</c:formatCode>
                <c:ptCount val="2"/>
                <c:pt idx="1">
                  <c:v>177970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7A3-4C2E-98D6-A241F1DAF3BF}"/>
            </c:ext>
          </c:extLst>
        </c:ser>
        <c:ser>
          <c:idx val="1"/>
          <c:order val="1"/>
          <c:tx>
            <c:strRef>
              <c:f>'H27高齢無職  '!$L$5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-8.7019902265978724E-4"/>
                  <c:y val="1.4340464079157706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200" b="1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ja-JP" altLang="en-US" sz="1200" b="1">
                        <a:solidFill>
                          <a:schemeClr val="bg1"/>
                        </a:solidFill>
                      </a:rPr>
                      <a:t>その他、</a:t>
                    </a:r>
                    <a:fld id="{D5E7E261-C226-4C96-9734-1F2571E154F0}" type="VALUE">
                      <a:rPr lang="en-US" altLang="ja-JP" sz="1200" b="1">
                        <a:solidFill>
                          <a:schemeClr val="bg1"/>
                        </a:solidFill>
                      </a:rPr>
                      <a:pPr>
                        <a:defRPr sz="1200" b="1">
                          <a:solidFill>
                            <a:schemeClr val="bg1"/>
                          </a:solidFill>
                        </a:defRPr>
                      </a:pPr>
                      <a:t>[値]</a:t>
                    </a:fld>
                    <a:endParaRPr lang="ja-JP" altLang="en-US" sz="1200" b="1">
                      <a:solidFill>
                        <a:schemeClr val="bg1"/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0845822397200351"/>
                      <c:h val="0.12493073782443861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17A3-4C2E-98D6-A241F1DAF3B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'H27高齢無職 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'H27高齢無職  '!$M$5:$N$5</c:f>
              <c:numCache>
                <c:formatCode>#,##0_);[Red]\(#,##0\)</c:formatCode>
                <c:ptCount val="2"/>
                <c:pt idx="1">
                  <c:v>33165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7A3-4C2E-98D6-A241F1DAF3BF}"/>
            </c:ext>
          </c:extLst>
        </c:ser>
        <c:ser>
          <c:idx val="2"/>
          <c:order val="2"/>
          <c:tx>
            <c:strRef>
              <c:f>'H27高齢無職  '!$L$6</c:f>
              <c:strCache>
                <c:ptCount val="1"/>
                <c:pt idx="0">
                  <c:v>不足分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'H27高齢無職 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'H27高齢無職  '!$M$6:$N$6</c:f>
              <c:numCache>
                <c:formatCode>#,##0_);[Red]\(#,##0\)</c:formatCode>
                <c:ptCount val="2"/>
                <c:pt idx="1">
                  <c:v>67510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7A3-4C2E-98D6-A241F1DAF3BF}"/>
            </c:ext>
          </c:extLst>
        </c:ser>
        <c:ser>
          <c:idx val="3"/>
          <c:order val="3"/>
          <c:tx>
            <c:strRef>
              <c:f>'H27高齢無職  '!$L$7</c:f>
              <c:strCache>
                <c:ptCount val="1"/>
                <c:pt idx="0">
                  <c:v>非消費支出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2.5870145164822934E-2"/>
                  <c:y val="0.13328664669128759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7A3-4C2E-98D6-A241F1DAF3BF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'H27高齢無職 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'H27高齢無職  '!$M$7:$N$7</c:f>
              <c:numCache>
                <c:formatCode>#,##0_);[Red]\(#,##0\)</c:formatCode>
                <c:ptCount val="2"/>
                <c:pt idx="0">
                  <c:v>30830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7A3-4C2E-98D6-A241F1DAF3BF}"/>
            </c:ext>
          </c:extLst>
        </c:ser>
        <c:ser>
          <c:idx val="4"/>
          <c:order val="4"/>
          <c:tx>
            <c:strRef>
              <c:f>'H27高齢無職  '!$L$8</c:f>
              <c:strCache>
                <c:ptCount val="1"/>
                <c:pt idx="0">
                  <c:v>食料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'H27高齢無職 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'H27高齢無職  '!$M$8:$N$8</c:f>
              <c:numCache>
                <c:formatCode>General</c:formatCode>
                <c:ptCount val="2"/>
                <c:pt idx="0" formatCode="#,##0_);[Red]\(#,##0\)">
                  <c:v>66517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7A3-4C2E-98D6-A241F1DAF3BF}"/>
            </c:ext>
          </c:extLst>
        </c:ser>
        <c:ser>
          <c:idx val="5"/>
          <c:order val="5"/>
          <c:tx>
            <c:strRef>
              <c:f>'H27高齢無職  '!$L$9</c:f>
              <c:strCache>
                <c:ptCount val="1"/>
                <c:pt idx="0">
                  <c:v>住居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0.11365066370807617"/>
                  <c:y val="-0.13302741463537154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7A3-4C2E-98D6-A241F1DAF3BF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'H27高齢無職 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'H27高齢無職  '!$M$9:$N$9</c:f>
              <c:numCache>
                <c:formatCode>General</c:formatCode>
                <c:ptCount val="2"/>
                <c:pt idx="0" formatCode="#,##0_);[Red]\(#,##0\)">
                  <c:v>17140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17A3-4C2E-98D6-A241F1DAF3BF}"/>
            </c:ext>
          </c:extLst>
        </c:ser>
        <c:ser>
          <c:idx val="6"/>
          <c:order val="6"/>
          <c:tx>
            <c:strRef>
              <c:f>'H27高齢無職  '!$L$10</c:f>
              <c:strCache>
                <c:ptCount val="1"/>
                <c:pt idx="0">
                  <c:v>光熱・水道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6.9760404436449541E-2"/>
                  <c:y val="0.12701925533644579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7A3-4C2E-98D6-A241F1DAF3BF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cat>
            <c:strRef>
              <c:f>'H27高齢無職 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'H27高齢無職  '!$M$10:$N$10</c:f>
              <c:numCache>
                <c:formatCode>General</c:formatCode>
                <c:ptCount val="2"/>
                <c:pt idx="0" formatCode="#,##0_);[Red]\(#,##0\)">
                  <c:v>22390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17A3-4C2E-98D6-A241F1DAF3BF}"/>
            </c:ext>
          </c:extLst>
        </c:ser>
        <c:ser>
          <c:idx val="7"/>
          <c:order val="7"/>
          <c:tx>
            <c:strRef>
              <c:f>'H27高齢無職  '!$L$11</c:f>
              <c:strCache>
                <c:ptCount val="1"/>
                <c:pt idx="0">
                  <c:v>家具・家事用品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8.287213072374161E-2"/>
                  <c:y val="-0.14695902246668918"/>
                </c:manualLayout>
              </c:layout>
              <c:tx>
                <c:rich>
                  <a:bodyPr/>
                  <a:lstStyle/>
                  <a:p>
                    <a:fld id="{781E62C6-4DDE-4F96-99FA-AAEBC0CEAC5E}" type="SERIESNAME">
                      <a:rPr lang="ja-JP" altLang="en-US" sz="1100"/>
                      <a:pPr/>
                      <a:t>[系列名]</a:t>
                    </a:fld>
                    <a:r>
                      <a:rPr lang="en-US" altLang="ja-JP" baseline="0"/>
                      <a:t>, </a:t>
                    </a:r>
                    <a:fld id="{34F0716E-C326-41A9-A86C-9EA265D7A1C9}" type="VALUE">
                      <a:rPr lang="en-US" altLang="ja-JP" baseline="0"/>
                      <a:pPr/>
                      <a:t>[値]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C-17A3-4C2E-98D6-A241F1DAF3BF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'H27高齢無職 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'H27高齢無職  '!$M$11:$N$11</c:f>
              <c:numCache>
                <c:formatCode>General</c:formatCode>
                <c:ptCount val="2"/>
                <c:pt idx="0" formatCode="#,##0_);[Red]\(#,##0\)">
                  <c:v>9471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17A3-4C2E-98D6-A241F1DAF3BF}"/>
            </c:ext>
          </c:extLst>
        </c:ser>
        <c:ser>
          <c:idx val="8"/>
          <c:order val="8"/>
          <c:tx>
            <c:strRef>
              <c:f>'H27高齢無職  '!$L$12</c:f>
              <c:strCache>
                <c:ptCount val="1"/>
                <c:pt idx="0">
                  <c:v>被服及び履物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4037650218483359E-2"/>
                  <c:y val="0.18094372053050892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17A3-4C2E-98D6-A241F1DAF3BF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'H27高齢無職 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'H27高齢無職  '!$M$12:$N$12</c:f>
              <c:numCache>
                <c:formatCode>General</c:formatCode>
                <c:ptCount val="2"/>
                <c:pt idx="0" formatCode="#,##0_);[Red]\(#,##0\)">
                  <c:v>7116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17A3-4C2E-98D6-A241F1DAF3BF}"/>
            </c:ext>
          </c:extLst>
        </c:ser>
        <c:ser>
          <c:idx val="9"/>
          <c:order val="9"/>
          <c:tx>
            <c:strRef>
              <c:f>'H27高齢無職  '!$L$13</c:f>
              <c:strCache>
                <c:ptCount val="1"/>
                <c:pt idx="0">
                  <c:v>保健医療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9004491743593609E-2"/>
                  <c:y val="-0.13102546392227288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17A3-4C2E-98D6-A241F1DAF3BF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'H27高齢無職 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'H27高齢無職  '!$M$13:$N$13</c:f>
              <c:numCache>
                <c:formatCode>General</c:formatCode>
                <c:ptCount val="2"/>
                <c:pt idx="0" formatCode="#,##0_);[Red]\(#,##0\)">
                  <c:v>15027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17A3-4C2E-98D6-A241F1DAF3BF}"/>
            </c:ext>
          </c:extLst>
        </c:ser>
        <c:ser>
          <c:idx val="10"/>
          <c:order val="10"/>
          <c:tx>
            <c:strRef>
              <c:f>'H27高齢無職  '!$L$14</c:f>
              <c:strCache>
                <c:ptCount val="1"/>
                <c:pt idx="0">
                  <c:v>交通・通信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0399014760637888E-2"/>
                  <c:y val="0.1133145193134043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17A3-4C2E-98D6-A241F1DAF3BF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'H27高齢無職 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'H27高齢無職  '!$M$14:$N$14</c:f>
              <c:numCache>
                <c:formatCode>General</c:formatCode>
                <c:ptCount val="2"/>
                <c:pt idx="0" formatCode="#,##0_);[Red]\(#,##0\)">
                  <c:v>28448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17A3-4C2E-98D6-A241F1DAF3BF}"/>
            </c:ext>
          </c:extLst>
        </c:ser>
        <c:ser>
          <c:idx val="11"/>
          <c:order val="11"/>
          <c:tx>
            <c:strRef>
              <c:f>'H27高齢無職  '!$L$15</c:f>
              <c:strCache>
                <c:ptCount val="1"/>
                <c:pt idx="0">
                  <c:v>教育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6.0191518467852256E-2"/>
                  <c:y val="-0.16978822623248657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17A3-4C2E-98D6-A241F1DAF3BF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'H27高齢無職 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'H27高齢無職  '!$M$15:$N$15</c:f>
              <c:numCache>
                <c:formatCode>General</c:formatCode>
                <c:ptCount val="2"/>
                <c:pt idx="0" formatCode="#,##0_);[Red]\(#,##0\)">
                  <c:v>649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17A3-4C2E-98D6-A241F1DAF3BF}"/>
            </c:ext>
          </c:extLst>
        </c:ser>
        <c:ser>
          <c:idx val="12"/>
          <c:order val="12"/>
          <c:tx>
            <c:strRef>
              <c:f>'H27高齢無職  '!$L$16</c:f>
              <c:strCache>
                <c:ptCount val="1"/>
                <c:pt idx="0">
                  <c:v>教養娯楽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D4B193F8-6DDA-4190-9724-8C6C407C01F8}" type="SERIESNAME">
                      <a:rPr lang="ja-JP" altLang="en-US"/>
                      <a:pPr/>
                      <a:t>[系列名]</a:t>
                    </a:fld>
                    <a:endParaRPr lang="ja-JP" altLang="en-US"/>
                  </a:p>
                  <a:p>
                    <a:r>
                      <a:rPr lang="en-US" altLang="ja-JP" baseline="0"/>
                      <a:t>, </a:t>
                    </a:r>
                    <a:fld id="{CF11DCFA-0942-4A90-BB91-D1EEE5C3A03C}" type="VALUE">
                      <a:rPr lang="en-US" altLang="ja-JP" baseline="0"/>
                      <a:pPr/>
                      <a:t>[値]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6-17A3-4C2E-98D6-A241F1DAF3B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'H27高齢無職 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'H27高齢無職  '!$M$16:$N$16</c:f>
              <c:numCache>
                <c:formatCode>General</c:formatCode>
                <c:ptCount val="2"/>
                <c:pt idx="0" formatCode="#,##0_);[Red]\(#,##0\)">
                  <c:v>25405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17A3-4C2E-98D6-A241F1DAF3BF}"/>
            </c:ext>
          </c:extLst>
        </c:ser>
        <c:ser>
          <c:idx val="13"/>
          <c:order val="13"/>
          <c:tx>
            <c:strRef>
              <c:f>'H27高齢無職  '!$L$17</c:f>
              <c:strCache>
                <c:ptCount val="1"/>
                <c:pt idx="0">
                  <c:v>交際費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5.3688364193873718E-2"/>
                  <c:y val="-0.11514596261092544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17A3-4C2E-98D6-A241F1DAF3BF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'H27高齢無職 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'H27高齢無職  '!$M$17:$N$17</c:f>
              <c:numCache>
                <c:formatCode>General</c:formatCode>
                <c:ptCount val="2"/>
                <c:pt idx="0" formatCode="#,##0_);[Red]\(#,##0\)">
                  <c:v>26445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17A3-4C2E-98D6-A241F1DAF3BF}"/>
            </c:ext>
          </c:extLst>
        </c:ser>
        <c:ser>
          <c:idx val="14"/>
          <c:order val="14"/>
          <c:tx>
            <c:strRef>
              <c:f>'H27高齢無職  '!$L$18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chemeClr val="accent3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823985408116735E-2"/>
                  <c:y val="0.12389380530973451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17A3-4C2E-98D6-A241F1DAF3BF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'H27高齢無職 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'H27高齢無職  '!$M$18:$N$18</c:f>
              <c:numCache>
                <c:formatCode>General</c:formatCode>
                <c:ptCount val="2"/>
                <c:pt idx="0" formatCode="#,##0">
                  <c:v>29206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17A3-4C2E-98D6-A241F1DAF3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9094264"/>
        <c:axId val="539094920"/>
      </c:barChart>
      <c:catAx>
        <c:axId val="5390942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39094920"/>
        <c:crosses val="autoZero"/>
        <c:auto val="1"/>
        <c:lblAlgn val="ctr"/>
        <c:lblOffset val="100"/>
        <c:noMultiLvlLbl val="0"/>
      </c:catAx>
      <c:valAx>
        <c:axId val="5390949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390942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landscape"/>
  </c:printSettings>
  <c:userShapes r:id="rId3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ja-JP" altLang="en-US">
                <a:solidFill>
                  <a:sysClr val="windowText" lastClr="000000"/>
                </a:solidFill>
              </a:rPr>
              <a:t>高齢無職二人以上世帯の家計収支 －</a:t>
            </a:r>
            <a:r>
              <a:rPr lang="en-US" altLang="ja-JP">
                <a:solidFill>
                  <a:sysClr val="windowText" lastClr="000000"/>
                </a:solidFill>
              </a:rPr>
              <a:t>2014</a:t>
            </a:r>
            <a:r>
              <a:rPr lang="ja-JP" altLang="en-US">
                <a:solidFill>
                  <a:sysClr val="windowText" lastClr="000000"/>
                </a:solidFill>
              </a:rPr>
              <a:t>年－</a:t>
            </a:r>
          </a:p>
        </c:rich>
      </c:tx>
      <c:layout>
        <c:manualLayout>
          <c:xMode val="edge"/>
          <c:yMode val="edge"/>
          <c:x val="3.3965223097112862E-2"/>
          <c:y val="3.70370370370370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H26高齢無職!$L$4</c:f>
              <c:strCache>
                <c:ptCount val="1"/>
                <c:pt idx="0">
                  <c:v>社会保障給付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1"/>
              <c:tx>
                <c:rich>
                  <a:bodyPr rot="0" spcFirstLastPara="1" vertOverflow="clip" horzOverflow="clip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200" b="1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ja-JP" altLang="en-US" b="1" baseline="0"/>
                      <a:t>社会保障給付</a:t>
                    </a:r>
                    <a:r>
                      <a:rPr lang="en-US" altLang="ja-JP" b="1" baseline="0"/>
                      <a:t>, </a:t>
                    </a:r>
                    <a:fld id="{6ED97330-82E3-484D-A6B1-0F8892E9756E}" type="VALUE">
                      <a:rPr lang="en-US" altLang="ja-JP" b="1" baseline="0"/>
                      <a:pPr>
                        <a:defRPr sz="1200" b="1">
                          <a:solidFill>
                            <a:schemeClr val="bg1"/>
                          </a:solidFill>
                        </a:defRPr>
                      </a:pPr>
                      <a:t>[値]</a:t>
                    </a:fld>
                    <a:endParaRPr lang="en-US" altLang="ja-JP" b="1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863C-4C7C-880D-791B083DD6A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cat>
            <c:strRef>
              <c:f>H26高齢無職!$M$3:$N$3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H26高齢無職!$M$4:$N$4</c:f>
              <c:numCache>
                <c:formatCode>#,##0</c:formatCode>
                <c:ptCount val="2"/>
                <c:pt idx="1">
                  <c:v>173371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63C-4C7C-880D-791B083DD6AF}"/>
            </c:ext>
          </c:extLst>
        </c:ser>
        <c:ser>
          <c:idx val="1"/>
          <c:order val="1"/>
          <c:tx>
            <c:strRef>
              <c:f>H26高齢無職!$L$5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-8.7019902265978724E-4"/>
                  <c:y val="1.4340464079157706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200" b="1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ja-JP" altLang="en-US" sz="1200" b="1">
                        <a:solidFill>
                          <a:schemeClr val="bg1"/>
                        </a:solidFill>
                      </a:rPr>
                      <a:t>その他、</a:t>
                    </a:r>
                    <a:fld id="{D5E7E261-C226-4C96-9734-1F2571E154F0}" type="VALUE">
                      <a:rPr lang="en-US" altLang="ja-JP" sz="1200" b="1">
                        <a:solidFill>
                          <a:schemeClr val="bg1"/>
                        </a:solidFill>
                      </a:rPr>
                      <a:pPr>
                        <a:defRPr sz="1200" b="1">
                          <a:solidFill>
                            <a:schemeClr val="bg1"/>
                          </a:solidFill>
                        </a:defRPr>
                      </a:pPr>
                      <a:t>[値]</a:t>
                    </a:fld>
                    <a:endParaRPr lang="ja-JP" altLang="en-US" sz="1200" b="1">
                      <a:solidFill>
                        <a:schemeClr val="bg1"/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0845822397200351"/>
                      <c:h val="0.12493073782443861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863C-4C7C-880D-791B083DD6A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H26高齢無職!$M$3:$N$3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H26高齢無職!$M$5:$N$5</c:f>
              <c:numCache>
                <c:formatCode>#,##0_);[Red]\(#,##0\)</c:formatCode>
                <c:ptCount val="2"/>
                <c:pt idx="1">
                  <c:v>33621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63C-4C7C-880D-791B083DD6AF}"/>
            </c:ext>
          </c:extLst>
        </c:ser>
        <c:ser>
          <c:idx val="2"/>
          <c:order val="2"/>
          <c:tx>
            <c:strRef>
              <c:f>H26高齢無職!$L$6</c:f>
              <c:strCache>
                <c:ptCount val="1"/>
                <c:pt idx="0">
                  <c:v>不足分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H26高齢無職!$M$3:$N$3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H26高齢無職!$M$6:$N$6</c:f>
              <c:numCache>
                <c:formatCode>#,##0_);[Red]\(#,##0\)</c:formatCode>
                <c:ptCount val="2"/>
                <c:pt idx="1">
                  <c:v>70868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63C-4C7C-880D-791B083DD6AF}"/>
            </c:ext>
          </c:extLst>
        </c:ser>
        <c:ser>
          <c:idx val="3"/>
          <c:order val="3"/>
          <c:tx>
            <c:strRef>
              <c:f>H26高齢無職!$L$7</c:f>
              <c:strCache>
                <c:ptCount val="1"/>
                <c:pt idx="0">
                  <c:v>非消費支出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2.5870145164822934E-2"/>
                  <c:y val="0.13328664669128759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63C-4C7C-880D-791B083DD6AF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H26高齢無職!$M$3:$N$3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H26高齢無職!$M$7:$N$7</c:f>
              <c:numCache>
                <c:formatCode>#,##0_);[Red]\(#,##0\)</c:formatCode>
                <c:ptCount val="2"/>
                <c:pt idx="0">
                  <c:v>30609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63C-4C7C-880D-791B083DD6AF}"/>
            </c:ext>
          </c:extLst>
        </c:ser>
        <c:ser>
          <c:idx val="4"/>
          <c:order val="4"/>
          <c:tx>
            <c:strRef>
              <c:f>H26高齢無職!$L$8</c:f>
              <c:strCache>
                <c:ptCount val="1"/>
                <c:pt idx="0">
                  <c:v>食料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H26高齢無職!$M$3:$N$3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H26高齢無職!$M$8:$N$8</c:f>
              <c:numCache>
                <c:formatCode>General</c:formatCode>
                <c:ptCount val="2"/>
                <c:pt idx="0" formatCode="#,##0_);[Red]\(#,##0\)">
                  <c:v>65439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863C-4C7C-880D-791B083DD6AF}"/>
            </c:ext>
          </c:extLst>
        </c:ser>
        <c:ser>
          <c:idx val="5"/>
          <c:order val="5"/>
          <c:tx>
            <c:strRef>
              <c:f>H26高齢無職!$L$9</c:f>
              <c:strCache>
                <c:ptCount val="1"/>
                <c:pt idx="0">
                  <c:v>住居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0.11365066370807617"/>
                  <c:y val="-0.13302741463537154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63C-4C7C-880D-791B083DD6AF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H26高齢無職!$M$3:$N$3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H26高齢無職!$M$9:$N$9</c:f>
              <c:numCache>
                <c:formatCode>General</c:formatCode>
                <c:ptCount val="2"/>
                <c:pt idx="0" formatCode="#,##0_);[Red]\(#,##0\)">
                  <c:v>15673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863C-4C7C-880D-791B083DD6AF}"/>
            </c:ext>
          </c:extLst>
        </c:ser>
        <c:ser>
          <c:idx val="6"/>
          <c:order val="6"/>
          <c:tx>
            <c:strRef>
              <c:f>H26高齢無職!$L$10</c:f>
              <c:strCache>
                <c:ptCount val="1"/>
                <c:pt idx="0">
                  <c:v>光熱・水道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6.9760404436449541E-2"/>
                  <c:y val="0.12701925533644579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63C-4C7C-880D-791B083DD6AF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cat>
            <c:strRef>
              <c:f>H26高齢無職!$M$3:$N$3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H26高齢無職!$M$10:$N$10</c:f>
              <c:numCache>
                <c:formatCode>General</c:formatCode>
                <c:ptCount val="2"/>
                <c:pt idx="0" formatCode="#,##0_);[Red]\(#,##0\)">
                  <c:v>23180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863C-4C7C-880D-791B083DD6AF}"/>
            </c:ext>
          </c:extLst>
        </c:ser>
        <c:ser>
          <c:idx val="7"/>
          <c:order val="7"/>
          <c:tx>
            <c:strRef>
              <c:f>H26高齢無職!$L$11</c:f>
              <c:strCache>
                <c:ptCount val="1"/>
                <c:pt idx="0">
                  <c:v>家具・家事用品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8.287213072374161E-2"/>
                  <c:y val="-0.14695902246668918"/>
                </c:manualLayout>
              </c:layout>
              <c:tx>
                <c:rich>
                  <a:bodyPr/>
                  <a:lstStyle/>
                  <a:p>
                    <a:fld id="{781E62C6-4DDE-4F96-99FA-AAEBC0CEAC5E}" type="SERIESNAME">
                      <a:rPr lang="ja-JP" altLang="en-US" sz="1100"/>
                      <a:pPr/>
                      <a:t>[系列名]</a:t>
                    </a:fld>
                    <a:r>
                      <a:rPr lang="en-US" altLang="ja-JP" baseline="0"/>
                      <a:t>, </a:t>
                    </a:r>
                    <a:fld id="{34F0716E-C326-41A9-A86C-9EA265D7A1C9}" type="VALUE">
                      <a:rPr lang="en-US" altLang="ja-JP" baseline="0"/>
                      <a:pPr/>
                      <a:t>[値]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C-863C-4C7C-880D-791B083DD6AF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H26高齢無職!$M$3:$N$3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H26高齢無職!$M$11:$N$11</c:f>
              <c:numCache>
                <c:formatCode>General</c:formatCode>
                <c:ptCount val="2"/>
                <c:pt idx="0" formatCode="#,##0_);[Red]\(#,##0\)">
                  <c:v>10087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863C-4C7C-880D-791B083DD6AF}"/>
            </c:ext>
          </c:extLst>
        </c:ser>
        <c:ser>
          <c:idx val="8"/>
          <c:order val="8"/>
          <c:tx>
            <c:strRef>
              <c:f>H26高齢無職!$L$12</c:f>
              <c:strCache>
                <c:ptCount val="1"/>
                <c:pt idx="0">
                  <c:v>被服及び履物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4037650218483359E-2"/>
                  <c:y val="0.18094372053050892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863C-4C7C-880D-791B083DD6AF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H26高齢無職!$M$3:$N$3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H26高齢無職!$M$12:$N$12</c:f>
              <c:numCache>
                <c:formatCode>General</c:formatCode>
                <c:ptCount val="2"/>
                <c:pt idx="0" formatCode="#,##0_);[Red]\(#,##0\)">
                  <c:v>7399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863C-4C7C-880D-791B083DD6AF}"/>
            </c:ext>
          </c:extLst>
        </c:ser>
        <c:ser>
          <c:idx val="9"/>
          <c:order val="9"/>
          <c:tx>
            <c:strRef>
              <c:f>H26高齢無職!$L$13</c:f>
              <c:strCache>
                <c:ptCount val="1"/>
                <c:pt idx="0">
                  <c:v>保健医療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9004491743593609E-2"/>
                  <c:y val="-0.13102546392227288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863C-4C7C-880D-791B083DD6AF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H26高齢無職!$M$3:$N$3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H26高齢無職!$M$13:$N$13</c:f>
              <c:numCache>
                <c:formatCode>General</c:formatCode>
                <c:ptCount val="2"/>
                <c:pt idx="0" formatCode="#,##0_);[Red]\(#,##0\)">
                  <c:v>14870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863C-4C7C-880D-791B083DD6AF}"/>
            </c:ext>
          </c:extLst>
        </c:ser>
        <c:ser>
          <c:idx val="10"/>
          <c:order val="10"/>
          <c:tx>
            <c:strRef>
              <c:f>H26高齢無職!$L$14</c:f>
              <c:strCache>
                <c:ptCount val="1"/>
                <c:pt idx="0">
                  <c:v>交通・通信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0399014760637888E-2"/>
                  <c:y val="0.1133145193134043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863C-4C7C-880D-791B083DD6AF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H26高齢無職!$M$3:$N$3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H26高齢無職!$M$14:$N$14</c:f>
              <c:numCache>
                <c:formatCode>General</c:formatCode>
                <c:ptCount val="2"/>
                <c:pt idx="0" formatCode="#,##0_);[Red]\(#,##0\)">
                  <c:v>28904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863C-4C7C-880D-791B083DD6AF}"/>
            </c:ext>
          </c:extLst>
        </c:ser>
        <c:ser>
          <c:idx val="11"/>
          <c:order val="11"/>
          <c:tx>
            <c:strRef>
              <c:f>H26高齢無職!$L$15</c:f>
              <c:strCache>
                <c:ptCount val="1"/>
                <c:pt idx="0">
                  <c:v>教育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6.0191518467852256E-2"/>
                  <c:y val="-0.16978822623248657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863C-4C7C-880D-791B083DD6AF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H26高齢無職!$M$3:$N$3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H26高齢無職!$M$15:$N$15</c:f>
              <c:numCache>
                <c:formatCode>General</c:formatCode>
                <c:ptCount val="2"/>
                <c:pt idx="0" formatCode="#,##0_);[Red]\(#,##0\)">
                  <c:v>397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863C-4C7C-880D-791B083DD6AF}"/>
            </c:ext>
          </c:extLst>
        </c:ser>
        <c:ser>
          <c:idx val="12"/>
          <c:order val="12"/>
          <c:tx>
            <c:strRef>
              <c:f>H26高齢無職!$L$16</c:f>
              <c:strCache>
                <c:ptCount val="1"/>
                <c:pt idx="0">
                  <c:v>教養娯楽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D4B193F8-6DDA-4190-9724-8C6C407C01F8}" type="SERIESNAME">
                      <a:rPr lang="ja-JP" altLang="en-US"/>
                      <a:pPr/>
                      <a:t>[系列名]</a:t>
                    </a:fld>
                    <a:endParaRPr lang="ja-JP" altLang="en-US"/>
                  </a:p>
                  <a:p>
                    <a:r>
                      <a:rPr lang="en-US" altLang="ja-JP" baseline="0"/>
                      <a:t>, </a:t>
                    </a:r>
                    <a:fld id="{CF11DCFA-0942-4A90-BB91-D1EEE5C3A03C}" type="VALUE">
                      <a:rPr lang="en-US" altLang="ja-JP" baseline="0"/>
                      <a:pPr/>
                      <a:t>[値]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6-863C-4C7C-880D-791B083DD6A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H26高齢無職!$M$3:$N$3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H26高齢無職!$M$16:$N$16</c:f>
              <c:numCache>
                <c:formatCode>General</c:formatCode>
                <c:ptCount val="2"/>
                <c:pt idx="0" formatCode="#,##0_);[Red]\(#,##0\)">
                  <c:v>26360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863C-4C7C-880D-791B083DD6AF}"/>
            </c:ext>
          </c:extLst>
        </c:ser>
        <c:ser>
          <c:idx val="13"/>
          <c:order val="13"/>
          <c:tx>
            <c:strRef>
              <c:f>H26高齢無職!$L$17</c:f>
              <c:strCache>
                <c:ptCount val="1"/>
                <c:pt idx="0">
                  <c:v>交際費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5.3688364193873718E-2"/>
                  <c:y val="-0.11514596261092544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863C-4C7C-880D-791B083DD6AF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H26高齢無職!$M$3:$N$3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H26高齢無職!$M$17:$N$17</c:f>
              <c:numCache>
                <c:formatCode>General</c:formatCode>
                <c:ptCount val="2"/>
                <c:pt idx="0" formatCode="#,##0_);[Red]\(#,##0\)">
                  <c:v>25232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863C-4C7C-880D-791B083DD6AF}"/>
            </c:ext>
          </c:extLst>
        </c:ser>
        <c:ser>
          <c:idx val="14"/>
          <c:order val="14"/>
          <c:tx>
            <c:strRef>
              <c:f>H26高齢無職!$L$18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chemeClr val="accent3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823985408116735E-2"/>
                  <c:y val="0.12389380530973451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863C-4C7C-880D-791B083DD6AF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H26高齢無職!$M$3:$N$3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H26高齢無職!$M$18:$N$18</c:f>
              <c:numCache>
                <c:formatCode>General</c:formatCode>
                <c:ptCount val="2"/>
                <c:pt idx="0" formatCode="#,##0">
                  <c:v>29710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863C-4C7C-880D-791B083DD6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9094264"/>
        <c:axId val="539094920"/>
      </c:barChart>
      <c:catAx>
        <c:axId val="5390942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39094920"/>
        <c:crosses val="autoZero"/>
        <c:auto val="1"/>
        <c:lblAlgn val="ctr"/>
        <c:lblOffset val="100"/>
        <c:noMultiLvlLbl val="0"/>
      </c:catAx>
      <c:valAx>
        <c:axId val="5390949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390942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landscape"/>
  </c:printSettings>
  <c:userShapes r:id="rId3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ja-JP" altLang="en-US">
                <a:solidFill>
                  <a:sysClr val="windowText" lastClr="000000"/>
                </a:solidFill>
              </a:rPr>
              <a:t>高齢無職二人以上世帯の家計収支 －</a:t>
            </a:r>
            <a:r>
              <a:rPr lang="en-US" altLang="ja-JP">
                <a:solidFill>
                  <a:sysClr val="windowText" lastClr="000000"/>
                </a:solidFill>
              </a:rPr>
              <a:t>2013</a:t>
            </a:r>
            <a:r>
              <a:rPr lang="ja-JP" altLang="en-US">
                <a:solidFill>
                  <a:sysClr val="windowText" lastClr="000000"/>
                </a:solidFill>
              </a:rPr>
              <a:t>年－</a:t>
            </a:r>
          </a:p>
        </c:rich>
      </c:tx>
      <c:layout>
        <c:manualLayout>
          <c:xMode val="edge"/>
          <c:yMode val="edge"/>
          <c:x val="3.3965223097112862E-2"/>
          <c:y val="3.70370370370370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H25高齢無職!$L$4</c:f>
              <c:strCache>
                <c:ptCount val="1"/>
                <c:pt idx="0">
                  <c:v>社会保障給付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1"/>
              <c:tx>
                <c:rich>
                  <a:bodyPr rot="0" spcFirstLastPara="1" vertOverflow="clip" horzOverflow="clip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200" b="1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ja-JP" altLang="en-US" b="1" baseline="0"/>
                      <a:t>社会保障給付</a:t>
                    </a:r>
                    <a:r>
                      <a:rPr lang="en-US" altLang="ja-JP" b="1" baseline="0"/>
                      <a:t>, </a:t>
                    </a:r>
                    <a:fld id="{6ED97330-82E3-484D-A6B1-0F8892E9756E}" type="VALUE">
                      <a:rPr lang="en-US" altLang="ja-JP" b="1" baseline="0"/>
                      <a:pPr>
                        <a:defRPr sz="1200" b="1">
                          <a:solidFill>
                            <a:schemeClr val="bg1"/>
                          </a:solidFill>
                        </a:defRPr>
                      </a:pPr>
                      <a:t>[値]</a:t>
                    </a:fld>
                    <a:endParaRPr lang="en-US" altLang="ja-JP" b="1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3853-4A76-B188-BD7D39D9A10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cat>
            <c:strRef>
              <c:f>H25高齢無職!$M$3:$N$3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H25高齢無職!$M$4:$N$4</c:f>
              <c:numCache>
                <c:formatCode>#,##0</c:formatCode>
                <c:ptCount val="2"/>
                <c:pt idx="1">
                  <c:v>184489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853-4A76-B188-BD7D39D9A109}"/>
            </c:ext>
          </c:extLst>
        </c:ser>
        <c:ser>
          <c:idx val="1"/>
          <c:order val="1"/>
          <c:tx>
            <c:strRef>
              <c:f>H25高齢無職!$L$5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-8.7019902265978724E-4"/>
                  <c:y val="1.4340464079157706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200" b="1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ja-JP" altLang="en-US" sz="1200" b="1">
                        <a:solidFill>
                          <a:schemeClr val="bg1"/>
                        </a:solidFill>
                      </a:rPr>
                      <a:t>その他、</a:t>
                    </a:r>
                    <a:fld id="{D5E7E261-C226-4C96-9734-1F2571E154F0}" type="VALUE">
                      <a:rPr lang="en-US" altLang="ja-JP" sz="1200" b="1">
                        <a:solidFill>
                          <a:schemeClr val="bg1"/>
                        </a:solidFill>
                      </a:rPr>
                      <a:pPr>
                        <a:defRPr sz="1200" b="1">
                          <a:solidFill>
                            <a:schemeClr val="bg1"/>
                          </a:solidFill>
                        </a:defRPr>
                      </a:pPr>
                      <a:t>[値]</a:t>
                    </a:fld>
                    <a:endParaRPr lang="ja-JP" altLang="en-US" sz="1200" b="1">
                      <a:solidFill>
                        <a:schemeClr val="bg1"/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0845822397200351"/>
                      <c:h val="0.12493073782443861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3853-4A76-B188-BD7D39D9A10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H25高齢無職!$M$3:$N$3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H25高齢無職!$M$5:$N$5</c:f>
              <c:numCache>
                <c:formatCode>#,##0_);[Red]\(#,##0\)</c:formatCode>
                <c:ptCount val="2"/>
                <c:pt idx="1">
                  <c:v>30385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853-4A76-B188-BD7D39D9A109}"/>
            </c:ext>
          </c:extLst>
        </c:ser>
        <c:ser>
          <c:idx val="2"/>
          <c:order val="2"/>
          <c:tx>
            <c:strRef>
              <c:f>H25高齢無職!$L$6</c:f>
              <c:strCache>
                <c:ptCount val="1"/>
                <c:pt idx="0">
                  <c:v>不足分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H25高齢無職!$M$3:$N$3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H25高齢無職!$M$6:$N$6</c:f>
              <c:numCache>
                <c:formatCode>#,##0_);[Red]\(#,##0\)</c:formatCode>
                <c:ptCount val="2"/>
                <c:pt idx="1">
                  <c:v>65421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853-4A76-B188-BD7D39D9A109}"/>
            </c:ext>
          </c:extLst>
        </c:ser>
        <c:ser>
          <c:idx val="3"/>
          <c:order val="3"/>
          <c:tx>
            <c:strRef>
              <c:f>H25高齢無職!$L$7</c:f>
              <c:strCache>
                <c:ptCount val="1"/>
                <c:pt idx="0">
                  <c:v>非消費支出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2.5870145164822934E-2"/>
                  <c:y val="0.13328664669128759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853-4A76-B188-BD7D39D9A109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H25高齢無職!$M$3:$N$3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H25高齢無職!$M$7:$N$7</c:f>
              <c:numCache>
                <c:formatCode>#,##0_);[Red]\(#,##0\)</c:formatCode>
                <c:ptCount val="2"/>
                <c:pt idx="0">
                  <c:v>30762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853-4A76-B188-BD7D39D9A109}"/>
            </c:ext>
          </c:extLst>
        </c:ser>
        <c:ser>
          <c:idx val="4"/>
          <c:order val="4"/>
          <c:tx>
            <c:strRef>
              <c:f>H25高齢無職!$L$8</c:f>
              <c:strCache>
                <c:ptCount val="1"/>
                <c:pt idx="0">
                  <c:v>食料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H25高齢無職!$M$3:$N$3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H25高齢無職!$M$8:$N$8</c:f>
              <c:numCache>
                <c:formatCode>General</c:formatCode>
                <c:ptCount val="2"/>
                <c:pt idx="0" formatCode="#,##0_);[Red]\(#,##0\)">
                  <c:v>64193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3853-4A76-B188-BD7D39D9A109}"/>
            </c:ext>
          </c:extLst>
        </c:ser>
        <c:ser>
          <c:idx val="5"/>
          <c:order val="5"/>
          <c:tx>
            <c:strRef>
              <c:f>H25高齢無職!$L$9</c:f>
              <c:strCache>
                <c:ptCount val="1"/>
                <c:pt idx="0">
                  <c:v>住居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0.11365066370807617"/>
                  <c:y val="-0.13302741463537154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853-4A76-B188-BD7D39D9A109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H25高齢無職!$M$3:$N$3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H25高齢無職!$M$9:$N$9</c:f>
              <c:numCache>
                <c:formatCode>General</c:formatCode>
                <c:ptCount val="2"/>
                <c:pt idx="0" formatCode="#,##0_);[Red]\(#,##0\)">
                  <c:v>17055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3853-4A76-B188-BD7D39D9A109}"/>
            </c:ext>
          </c:extLst>
        </c:ser>
        <c:ser>
          <c:idx val="6"/>
          <c:order val="6"/>
          <c:tx>
            <c:strRef>
              <c:f>H25高齢無職!$L$10</c:f>
              <c:strCache>
                <c:ptCount val="1"/>
                <c:pt idx="0">
                  <c:v>光熱・水道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6.9760404436449541E-2"/>
                  <c:y val="0.12701925533644579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3853-4A76-B188-BD7D39D9A109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cat>
            <c:strRef>
              <c:f>H25高齢無職!$M$3:$N$3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H25高齢無職!$M$10:$N$10</c:f>
              <c:numCache>
                <c:formatCode>General</c:formatCode>
                <c:ptCount val="2"/>
                <c:pt idx="0" formatCode="#,##0_);[Red]\(#,##0\)">
                  <c:v>22428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3853-4A76-B188-BD7D39D9A109}"/>
            </c:ext>
          </c:extLst>
        </c:ser>
        <c:ser>
          <c:idx val="7"/>
          <c:order val="7"/>
          <c:tx>
            <c:strRef>
              <c:f>H25高齢無職!$L$11</c:f>
              <c:strCache>
                <c:ptCount val="1"/>
                <c:pt idx="0">
                  <c:v>家具・家事用品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8.287213072374161E-2"/>
                  <c:y val="-0.14695902246668918"/>
                </c:manualLayout>
              </c:layout>
              <c:tx>
                <c:rich>
                  <a:bodyPr/>
                  <a:lstStyle/>
                  <a:p>
                    <a:fld id="{781E62C6-4DDE-4F96-99FA-AAEBC0CEAC5E}" type="SERIESNAME">
                      <a:rPr lang="ja-JP" altLang="en-US" sz="1100"/>
                      <a:pPr/>
                      <a:t>[系列名]</a:t>
                    </a:fld>
                    <a:r>
                      <a:rPr lang="en-US" altLang="ja-JP" baseline="0"/>
                      <a:t>, </a:t>
                    </a:r>
                    <a:fld id="{34F0716E-C326-41A9-A86C-9EA265D7A1C9}" type="VALUE">
                      <a:rPr lang="en-US" altLang="ja-JP" baseline="0"/>
                      <a:pPr/>
                      <a:t>[値]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C-3853-4A76-B188-BD7D39D9A109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H25高齢無職!$M$3:$N$3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H25高齢無職!$M$11:$N$11</c:f>
              <c:numCache>
                <c:formatCode>General</c:formatCode>
                <c:ptCount val="2"/>
                <c:pt idx="0" formatCode="#,##0_);[Red]\(#,##0\)">
                  <c:v>10145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3853-4A76-B188-BD7D39D9A109}"/>
            </c:ext>
          </c:extLst>
        </c:ser>
        <c:ser>
          <c:idx val="8"/>
          <c:order val="8"/>
          <c:tx>
            <c:strRef>
              <c:f>H25高齢無職!$L$12</c:f>
              <c:strCache>
                <c:ptCount val="1"/>
                <c:pt idx="0">
                  <c:v>被服及び履物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4037650218483359E-2"/>
                  <c:y val="0.18094372053050892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3853-4A76-B188-BD7D39D9A109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H25高齢無職!$M$3:$N$3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H25高齢無職!$M$12:$N$12</c:f>
              <c:numCache>
                <c:formatCode>General</c:formatCode>
                <c:ptCount val="2"/>
                <c:pt idx="0" formatCode="#,##0_);[Red]\(#,##0\)">
                  <c:v>7679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3853-4A76-B188-BD7D39D9A109}"/>
            </c:ext>
          </c:extLst>
        </c:ser>
        <c:ser>
          <c:idx val="9"/>
          <c:order val="9"/>
          <c:tx>
            <c:strRef>
              <c:f>H25高齢無職!$L$13</c:f>
              <c:strCache>
                <c:ptCount val="1"/>
                <c:pt idx="0">
                  <c:v>保健医療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9004491743593609E-2"/>
                  <c:y val="-0.13102546392227288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3853-4A76-B188-BD7D39D9A109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H25高齢無職!$M$3:$N$3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H25高齢無職!$M$13:$N$13</c:f>
              <c:numCache>
                <c:formatCode>General</c:formatCode>
                <c:ptCount val="2"/>
                <c:pt idx="0" formatCode="#,##0_);[Red]\(#,##0\)">
                  <c:v>14934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3853-4A76-B188-BD7D39D9A109}"/>
            </c:ext>
          </c:extLst>
        </c:ser>
        <c:ser>
          <c:idx val="10"/>
          <c:order val="10"/>
          <c:tx>
            <c:strRef>
              <c:f>H25高齢無職!$L$14</c:f>
              <c:strCache>
                <c:ptCount val="1"/>
                <c:pt idx="0">
                  <c:v>交通・通信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0399014760637888E-2"/>
                  <c:y val="0.1133145193134043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3853-4A76-B188-BD7D39D9A109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H25高齢無職!$M$3:$N$3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H25高齢無職!$M$14:$N$14</c:f>
              <c:numCache>
                <c:formatCode>General</c:formatCode>
                <c:ptCount val="2"/>
                <c:pt idx="0" formatCode="#,##0_);[Red]\(#,##0\)">
                  <c:v>27708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3853-4A76-B188-BD7D39D9A109}"/>
            </c:ext>
          </c:extLst>
        </c:ser>
        <c:ser>
          <c:idx val="11"/>
          <c:order val="11"/>
          <c:tx>
            <c:strRef>
              <c:f>H25高齢無職!$L$15</c:f>
              <c:strCache>
                <c:ptCount val="1"/>
                <c:pt idx="0">
                  <c:v>教育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6.0191518467852256E-2"/>
                  <c:y val="-0.16978822623248657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3853-4A76-B188-BD7D39D9A109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H25高齢無職!$M$3:$N$3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H25高齢無職!$M$15:$N$15</c:f>
              <c:numCache>
                <c:formatCode>General</c:formatCode>
                <c:ptCount val="2"/>
                <c:pt idx="0" formatCode="#,##0_);[Red]\(#,##0\)">
                  <c:v>711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3853-4A76-B188-BD7D39D9A109}"/>
            </c:ext>
          </c:extLst>
        </c:ser>
        <c:ser>
          <c:idx val="12"/>
          <c:order val="12"/>
          <c:tx>
            <c:strRef>
              <c:f>H25高齢無職!$L$16</c:f>
              <c:strCache>
                <c:ptCount val="1"/>
                <c:pt idx="0">
                  <c:v>教養娯楽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D4B193F8-6DDA-4190-9724-8C6C407C01F8}" type="SERIESNAME">
                      <a:rPr lang="ja-JP" altLang="en-US"/>
                      <a:pPr/>
                      <a:t>[系列名]</a:t>
                    </a:fld>
                    <a:endParaRPr lang="ja-JP" altLang="en-US"/>
                  </a:p>
                  <a:p>
                    <a:r>
                      <a:rPr lang="en-US" altLang="ja-JP" baseline="0"/>
                      <a:t>, </a:t>
                    </a:r>
                    <a:fld id="{CF11DCFA-0942-4A90-BB91-D1EEE5C3A03C}" type="VALUE">
                      <a:rPr lang="en-US" altLang="ja-JP" baseline="0"/>
                      <a:pPr/>
                      <a:t>[値]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6-3853-4A76-B188-BD7D39D9A10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H25高齢無職!$M$3:$N$3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H25高齢無職!$M$16:$N$16</c:f>
              <c:numCache>
                <c:formatCode>General</c:formatCode>
                <c:ptCount val="2"/>
                <c:pt idx="0" formatCode="#,##0_);[Red]\(#,##0\)">
                  <c:v>25996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3853-4A76-B188-BD7D39D9A109}"/>
            </c:ext>
          </c:extLst>
        </c:ser>
        <c:ser>
          <c:idx val="13"/>
          <c:order val="13"/>
          <c:tx>
            <c:strRef>
              <c:f>H25高齢無職!$L$17</c:f>
              <c:strCache>
                <c:ptCount val="1"/>
                <c:pt idx="0">
                  <c:v>交際費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5.3688364193873718E-2"/>
                  <c:y val="-0.11514596261092544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3853-4A76-B188-BD7D39D9A109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H25高齢無職!$M$3:$N$3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H25高齢無職!$M$17:$N$17</c:f>
              <c:numCache>
                <c:formatCode>General</c:formatCode>
                <c:ptCount val="2"/>
                <c:pt idx="0" formatCode="#,##0_);[Red]\(#,##0\)">
                  <c:v>27678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3853-4A76-B188-BD7D39D9A109}"/>
            </c:ext>
          </c:extLst>
        </c:ser>
        <c:ser>
          <c:idx val="14"/>
          <c:order val="14"/>
          <c:tx>
            <c:strRef>
              <c:f>H25高齢無職!$L$18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chemeClr val="accent3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823985408116735E-2"/>
                  <c:y val="0.12389380530973451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3853-4A76-B188-BD7D39D9A109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H25高齢無職!$M$3:$N$3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H25高齢無職!$M$18:$N$18</c:f>
              <c:numCache>
                <c:formatCode>General</c:formatCode>
                <c:ptCount val="2"/>
                <c:pt idx="0" formatCode="#,##0">
                  <c:v>31007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3853-4A76-B188-BD7D39D9A1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9094264"/>
        <c:axId val="539094920"/>
      </c:barChart>
      <c:catAx>
        <c:axId val="5390942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39094920"/>
        <c:crosses val="autoZero"/>
        <c:auto val="1"/>
        <c:lblAlgn val="ctr"/>
        <c:lblOffset val="100"/>
        <c:noMultiLvlLbl val="0"/>
      </c:catAx>
      <c:valAx>
        <c:axId val="5390949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390942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landscape"/>
  </c:printSettings>
  <c:userShapes r:id="rId3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ja-JP" altLang="en-US">
                <a:solidFill>
                  <a:sysClr val="windowText" lastClr="000000"/>
                </a:solidFill>
              </a:rPr>
              <a:t>高齢無職二人以上世帯の家計収支 －</a:t>
            </a:r>
            <a:r>
              <a:rPr lang="en-US" altLang="ja-JP">
                <a:solidFill>
                  <a:sysClr val="windowText" lastClr="000000"/>
                </a:solidFill>
              </a:rPr>
              <a:t>2012</a:t>
            </a:r>
            <a:r>
              <a:rPr lang="ja-JP" altLang="en-US">
                <a:solidFill>
                  <a:sysClr val="windowText" lastClr="000000"/>
                </a:solidFill>
              </a:rPr>
              <a:t>年－</a:t>
            </a:r>
          </a:p>
        </c:rich>
      </c:tx>
      <c:layout>
        <c:manualLayout>
          <c:xMode val="edge"/>
          <c:yMode val="edge"/>
          <c:x val="3.3965223097112862E-2"/>
          <c:y val="3.70370370370370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'H24高齢無職 '!$L$4</c:f>
              <c:strCache>
                <c:ptCount val="1"/>
                <c:pt idx="0">
                  <c:v>社会保障給付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1"/>
              <c:tx>
                <c:rich>
                  <a:bodyPr rot="0" spcFirstLastPara="1" vertOverflow="clip" horzOverflow="clip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200" b="1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ja-JP" altLang="en-US" b="1" baseline="0"/>
                      <a:t>社会保障給付</a:t>
                    </a:r>
                    <a:r>
                      <a:rPr lang="en-US" altLang="ja-JP" b="1" baseline="0"/>
                      <a:t>, </a:t>
                    </a:r>
                    <a:fld id="{6ED97330-82E3-484D-A6B1-0F8892E9756E}" type="VALUE">
                      <a:rPr lang="en-US" altLang="ja-JP" b="1" baseline="0"/>
                      <a:pPr>
                        <a:defRPr sz="1200" b="1">
                          <a:solidFill>
                            <a:schemeClr val="bg1"/>
                          </a:solidFill>
                        </a:defRPr>
                      </a:pPr>
                      <a:t>[値]</a:t>
                    </a:fld>
                    <a:endParaRPr lang="en-US" altLang="ja-JP" b="1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654D-4DA2-BC83-E8B509DA5BE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cat>
            <c:strRef>
              <c:f>'H24高齢無職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'H24高齢無職 '!$M$4:$N$4</c:f>
              <c:numCache>
                <c:formatCode>#,##0</c:formatCode>
                <c:ptCount val="2"/>
                <c:pt idx="1">
                  <c:v>183769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54D-4DA2-BC83-E8B509DA5BE2}"/>
            </c:ext>
          </c:extLst>
        </c:ser>
        <c:ser>
          <c:idx val="1"/>
          <c:order val="1"/>
          <c:tx>
            <c:strRef>
              <c:f>'H24高齢無職 '!$L$5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-8.7019902265978724E-4"/>
                  <c:y val="1.4340464079157706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200" b="1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ja-JP" altLang="en-US" sz="1200" b="1">
                        <a:solidFill>
                          <a:schemeClr val="bg1"/>
                        </a:solidFill>
                      </a:rPr>
                      <a:t>その他、</a:t>
                    </a:r>
                    <a:fld id="{D5E7E261-C226-4C96-9734-1F2571E154F0}" type="VALUE">
                      <a:rPr lang="en-US" altLang="ja-JP" sz="1200" b="1">
                        <a:solidFill>
                          <a:schemeClr val="bg1"/>
                        </a:solidFill>
                      </a:rPr>
                      <a:pPr>
                        <a:defRPr sz="1200" b="1">
                          <a:solidFill>
                            <a:schemeClr val="bg1"/>
                          </a:solidFill>
                        </a:defRPr>
                      </a:pPr>
                      <a:t>[値]</a:t>
                    </a:fld>
                    <a:endParaRPr lang="ja-JP" altLang="en-US" sz="1200" b="1">
                      <a:solidFill>
                        <a:schemeClr val="bg1"/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0845822397200351"/>
                      <c:h val="0.12493073782443861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654D-4DA2-BC83-E8B509DA5BE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'H24高齢無職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'H24高齢無職 '!$M$5:$N$5</c:f>
              <c:numCache>
                <c:formatCode>#,##0_);[Red]\(#,##0\)</c:formatCode>
                <c:ptCount val="2"/>
                <c:pt idx="1">
                  <c:v>31786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54D-4DA2-BC83-E8B509DA5BE2}"/>
            </c:ext>
          </c:extLst>
        </c:ser>
        <c:ser>
          <c:idx val="2"/>
          <c:order val="2"/>
          <c:tx>
            <c:strRef>
              <c:f>'H24高齢無職 '!$L$6</c:f>
              <c:strCache>
                <c:ptCount val="1"/>
                <c:pt idx="0">
                  <c:v>不足分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'H24高齢無職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'H24高齢無職 '!$M$6:$N$6</c:f>
              <c:numCache>
                <c:formatCode>#,##0_);[Red]\(#,##0\)</c:formatCode>
                <c:ptCount val="2"/>
                <c:pt idx="1">
                  <c:v>57026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54D-4DA2-BC83-E8B509DA5BE2}"/>
            </c:ext>
          </c:extLst>
        </c:ser>
        <c:ser>
          <c:idx val="3"/>
          <c:order val="3"/>
          <c:tx>
            <c:strRef>
              <c:f>'H24高齢無職 '!$L$7</c:f>
              <c:strCache>
                <c:ptCount val="1"/>
                <c:pt idx="0">
                  <c:v>非消費支出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2.5870145164822934E-2"/>
                  <c:y val="0.13328664669128759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54D-4DA2-BC83-E8B509DA5BE2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'H24高齢無職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'H24高齢無職 '!$M$7:$N$7</c:f>
              <c:numCache>
                <c:formatCode>#,##0_);[Red]\(#,##0\)</c:formatCode>
                <c:ptCount val="2"/>
                <c:pt idx="0">
                  <c:v>30443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54D-4DA2-BC83-E8B509DA5BE2}"/>
            </c:ext>
          </c:extLst>
        </c:ser>
        <c:ser>
          <c:idx val="4"/>
          <c:order val="4"/>
          <c:tx>
            <c:strRef>
              <c:f>'H24高齢無職 '!$L$8</c:f>
              <c:strCache>
                <c:ptCount val="1"/>
                <c:pt idx="0">
                  <c:v>食料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'H24高齢無職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'H24高齢無職 '!$M$8:$N$8</c:f>
              <c:numCache>
                <c:formatCode>General</c:formatCode>
                <c:ptCount val="2"/>
                <c:pt idx="0" formatCode="#,##0_);[Red]\(#,##0\)">
                  <c:v>62450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654D-4DA2-BC83-E8B509DA5BE2}"/>
            </c:ext>
          </c:extLst>
        </c:ser>
        <c:ser>
          <c:idx val="5"/>
          <c:order val="5"/>
          <c:tx>
            <c:strRef>
              <c:f>'H24高齢無職 '!$L$9</c:f>
              <c:strCache>
                <c:ptCount val="1"/>
                <c:pt idx="0">
                  <c:v>住居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0.11365066370807617"/>
                  <c:y val="-0.13302741463537154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54D-4DA2-BC83-E8B509DA5BE2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'H24高齢無職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'H24高齢無職 '!$M$9:$N$9</c:f>
              <c:numCache>
                <c:formatCode>General</c:formatCode>
                <c:ptCount val="2"/>
                <c:pt idx="0" formatCode="#,##0_);[Red]\(#,##0\)">
                  <c:v>15320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654D-4DA2-BC83-E8B509DA5BE2}"/>
            </c:ext>
          </c:extLst>
        </c:ser>
        <c:ser>
          <c:idx val="6"/>
          <c:order val="6"/>
          <c:tx>
            <c:strRef>
              <c:f>'H24高齢無職 '!$L$10</c:f>
              <c:strCache>
                <c:ptCount val="1"/>
                <c:pt idx="0">
                  <c:v>光熱・水道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6.9760404436449541E-2"/>
                  <c:y val="0.12701925533644579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54D-4DA2-BC83-E8B509DA5BE2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cat>
            <c:strRef>
              <c:f>'H24高齢無職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'H24高齢無職 '!$M$10:$N$10</c:f>
              <c:numCache>
                <c:formatCode>General</c:formatCode>
                <c:ptCount val="2"/>
                <c:pt idx="0" formatCode="#,##0_);[Red]\(#,##0\)">
                  <c:v>21881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654D-4DA2-BC83-E8B509DA5BE2}"/>
            </c:ext>
          </c:extLst>
        </c:ser>
        <c:ser>
          <c:idx val="7"/>
          <c:order val="7"/>
          <c:tx>
            <c:strRef>
              <c:f>'H24高齢無職 '!$L$11</c:f>
              <c:strCache>
                <c:ptCount val="1"/>
                <c:pt idx="0">
                  <c:v>家具・家事用品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8.287213072374161E-2"/>
                  <c:y val="-0.14695902246668918"/>
                </c:manualLayout>
              </c:layout>
              <c:tx>
                <c:rich>
                  <a:bodyPr/>
                  <a:lstStyle/>
                  <a:p>
                    <a:fld id="{781E62C6-4DDE-4F96-99FA-AAEBC0CEAC5E}" type="SERIESNAME">
                      <a:rPr lang="ja-JP" altLang="en-US" sz="1100"/>
                      <a:pPr/>
                      <a:t>[系列名]</a:t>
                    </a:fld>
                    <a:r>
                      <a:rPr lang="en-US" altLang="ja-JP" baseline="0"/>
                      <a:t>, </a:t>
                    </a:r>
                    <a:fld id="{34F0716E-C326-41A9-A86C-9EA265D7A1C9}" type="VALUE">
                      <a:rPr lang="en-US" altLang="ja-JP" baseline="0"/>
                      <a:pPr/>
                      <a:t>[値]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C-654D-4DA2-BC83-E8B509DA5BE2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'H24高齢無職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'H24高齢無職 '!$M$11:$N$11</c:f>
              <c:numCache>
                <c:formatCode>General</c:formatCode>
                <c:ptCount val="2"/>
                <c:pt idx="0" formatCode="#,##0_);[Red]\(#,##0\)">
                  <c:v>9455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654D-4DA2-BC83-E8B509DA5BE2}"/>
            </c:ext>
          </c:extLst>
        </c:ser>
        <c:ser>
          <c:idx val="8"/>
          <c:order val="8"/>
          <c:tx>
            <c:strRef>
              <c:f>'H24高齢無職 '!$L$12</c:f>
              <c:strCache>
                <c:ptCount val="1"/>
                <c:pt idx="0">
                  <c:v>被服及び履物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4037650218483359E-2"/>
                  <c:y val="0.18094372053050892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654D-4DA2-BC83-E8B509DA5BE2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'H24高齢無職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'H24高齢無職 '!$M$12:$N$12</c:f>
              <c:numCache>
                <c:formatCode>General</c:formatCode>
                <c:ptCount val="2"/>
                <c:pt idx="0" formatCode="#,##0_);[Red]\(#,##0\)">
                  <c:v>7129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654D-4DA2-BC83-E8B509DA5BE2}"/>
            </c:ext>
          </c:extLst>
        </c:ser>
        <c:ser>
          <c:idx val="9"/>
          <c:order val="9"/>
          <c:tx>
            <c:strRef>
              <c:f>'H24高齢無職 '!$L$13</c:f>
              <c:strCache>
                <c:ptCount val="1"/>
                <c:pt idx="0">
                  <c:v>保健医療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9004491743593609E-2"/>
                  <c:y val="-0.13102546392227288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654D-4DA2-BC83-E8B509DA5BE2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'H24高齢無職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'H24高齢無職 '!$M$13:$N$13</c:f>
              <c:numCache>
                <c:formatCode>General</c:formatCode>
                <c:ptCount val="2"/>
                <c:pt idx="0" formatCode="#,##0_);[Red]\(#,##0\)">
                  <c:v>14653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654D-4DA2-BC83-E8B509DA5BE2}"/>
            </c:ext>
          </c:extLst>
        </c:ser>
        <c:ser>
          <c:idx val="10"/>
          <c:order val="10"/>
          <c:tx>
            <c:strRef>
              <c:f>'H24高齢無職 '!$L$14</c:f>
              <c:strCache>
                <c:ptCount val="1"/>
                <c:pt idx="0">
                  <c:v>交通・通信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0399014760637888E-2"/>
                  <c:y val="0.1133145193134043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654D-4DA2-BC83-E8B509DA5BE2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'H24高齢無職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'H24高齢無職 '!$M$14:$N$14</c:f>
              <c:numCache>
                <c:formatCode>General</c:formatCode>
                <c:ptCount val="2"/>
                <c:pt idx="0" formatCode="#,##0_);[Red]\(#,##0\)">
                  <c:v>27415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654D-4DA2-BC83-E8B509DA5BE2}"/>
            </c:ext>
          </c:extLst>
        </c:ser>
        <c:ser>
          <c:idx val="11"/>
          <c:order val="11"/>
          <c:tx>
            <c:strRef>
              <c:f>'H24高齢無職 '!$L$15</c:f>
              <c:strCache>
                <c:ptCount val="1"/>
                <c:pt idx="0">
                  <c:v>教育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6.0191518467852256E-2"/>
                  <c:y val="-0.16978822623248657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654D-4DA2-BC83-E8B509DA5BE2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'H24高齢無職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'H24高齢無職 '!$M$15:$N$15</c:f>
              <c:numCache>
                <c:formatCode>General</c:formatCode>
                <c:ptCount val="2"/>
                <c:pt idx="0" formatCode="#,##0_);[Red]\(#,##0\)">
                  <c:v>1332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654D-4DA2-BC83-E8B509DA5BE2}"/>
            </c:ext>
          </c:extLst>
        </c:ser>
        <c:ser>
          <c:idx val="12"/>
          <c:order val="12"/>
          <c:tx>
            <c:strRef>
              <c:f>'H24高齢無職 '!$L$16</c:f>
              <c:strCache>
                <c:ptCount val="1"/>
                <c:pt idx="0">
                  <c:v>教養娯楽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D4B193F8-6DDA-4190-9724-8C6C407C01F8}" type="SERIESNAME">
                      <a:rPr lang="ja-JP" altLang="en-US"/>
                      <a:pPr/>
                      <a:t>[系列名]</a:t>
                    </a:fld>
                    <a:endParaRPr lang="ja-JP" altLang="en-US"/>
                  </a:p>
                  <a:p>
                    <a:r>
                      <a:rPr lang="en-US" altLang="ja-JP" baseline="0"/>
                      <a:t>, </a:t>
                    </a:r>
                    <a:fld id="{CF11DCFA-0942-4A90-BB91-D1EEE5C3A03C}" type="VALUE">
                      <a:rPr lang="en-US" altLang="ja-JP" baseline="0"/>
                      <a:pPr/>
                      <a:t>[値]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6-654D-4DA2-BC83-E8B509DA5BE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'H24高齢無職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'H24高齢無職 '!$M$16:$N$16</c:f>
              <c:numCache>
                <c:formatCode>General</c:formatCode>
                <c:ptCount val="2"/>
                <c:pt idx="0" formatCode="#,##0_);[Red]\(#,##0\)">
                  <c:v>25745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654D-4DA2-BC83-E8B509DA5BE2}"/>
            </c:ext>
          </c:extLst>
        </c:ser>
        <c:ser>
          <c:idx val="13"/>
          <c:order val="13"/>
          <c:tx>
            <c:strRef>
              <c:f>'H24高齢無職 '!$L$17</c:f>
              <c:strCache>
                <c:ptCount val="1"/>
                <c:pt idx="0">
                  <c:v>交際費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5.3688364193873718E-2"/>
                  <c:y val="-0.11514596261092544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654D-4DA2-BC83-E8B509DA5BE2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'H24高齢無職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'H24高齢無職 '!$M$17:$N$17</c:f>
              <c:numCache>
                <c:formatCode>General</c:formatCode>
                <c:ptCount val="2"/>
                <c:pt idx="0" formatCode="#,##0_);[Red]\(#,##0\)">
                  <c:v>27464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654D-4DA2-BC83-E8B509DA5BE2}"/>
            </c:ext>
          </c:extLst>
        </c:ser>
        <c:ser>
          <c:idx val="14"/>
          <c:order val="14"/>
          <c:tx>
            <c:strRef>
              <c:f>'H24高齢無職 '!$L$18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chemeClr val="accent3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823985408116735E-2"/>
                  <c:y val="0.12389380530973451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654D-4DA2-BC83-E8B509DA5BE2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'H24高齢無職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'H24高齢無職 '!$M$18:$N$18</c:f>
              <c:numCache>
                <c:formatCode>General</c:formatCode>
                <c:ptCount val="2"/>
                <c:pt idx="0" formatCode="#,##0">
                  <c:v>29294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654D-4DA2-BC83-E8B509DA5B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9094264"/>
        <c:axId val="539094920"/>
      </c:barChart>
      <c:catAx>
        <c:axId val="5390942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39094920"/>
        <c:crosses val="autoZero"/>
        <c:auto val="1"/>
        <c:lblAlgn val="ctr"/>
        <c:lblOffset val="100"/>
        <c:noMultiLvlLbl val="0"/>
      </c:catAx>
      <c:valAx>
        <c:axId val="5390949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390942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landscape"/>
  </c:printSettings>
  <c:userShapes r:id="rId3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ja-JP" altLang="en-US">
                <a:solidFill>
                  <a:sysClr val="windowText" lastClr="000000"/>
                </a:solidFill>
              </a:rPr>
              <a:t>高齢無職二人以上世帯の家計収支 －</a:t>
            </a:r>
            <a:r>
              <a:rPr lang="en-US" altLang="ja-JP">
                <a:solidFill>
                  <a:sysClr val="windowText" lastClr="000000"/>
                </a:solidFill>
              </a:rPr>
              <a:t>2011</a:t>
            </a:r>
            <a:r>
              <a:rPr lang="ja-JP" altLang="en-US">
                <a:solidFill>
                  <a:sysClr val="windowText" lastClr="000000"/>
                </a:solidFill>
              </a:rPr>
              <a:t>年－</a:t>
            </a:r>
          </a:p>
        </c:rich>
      </c:tx>
      <c:layout>
        <c:manualLayout>
          <c:xMode val="edge"/>
          <c:yMode val="edge"/>
          <c:x val="3.3965223097112862E-2"/>
          <c:y val="3.70370370370370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H23高齢無職!$L$4</c:f>
              <c:strCache>
                <c:ptCount val="1"/>
                <c:pt idx="0">
                  <c:v>社会保障給付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1"/>
              <c:tx>
                <c:rich>
                  <a:bodyPr rot="0" spcFirstLastPara="1" vertOverflow="clip" horzOverflow="clip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200" b="1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ja-JP" altLang="en-US" b="1" baseline="0"/>
                      <a:t>社会保障給付</a:t>
                    </a:r>
                    <a:r>
                      <a:rPr lang="en-US" altLang="ja-JP" b="1" baseline="0"/>
                      <a:t>, </a:t>
                    </a:r>
                    <a:fld id="{6ED97330-82E3-484D-A6B1-0F8892E9756E}" type="VALUE">
                      <a:rPr lang="en-US" altLang="ja-JP" b="1" baseline="0"/>
                      <a:pPr>
                        <a:defRPr sz="1200" b="1">
                          <a:solidFill>
                            <a:schemeClr val="bg1"/>
                          </a:solidFill>
                        </a:defRPr>
                      </a:pPr>
                      <a:t>[値]</a:t>
                    </a:fld>
                    <a:endParaRPr lang="en-US" altLang="ja-JP" b="1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B28A-4F34-A4E8-4E9EAE17B52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cat>
            <c:strRef>
              <c:f>H23高齢無職!$M$3:$N$3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H23高齢無職!$M$4:$N$4</c:f>
              <c:numCache>
                <c:formatCode>#,##0</c:formatCode>
                <c:ptCount val="2"/>
                <c:pt idx="1">
                  <c:v>186863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28A-4F34-A4E8-4E9EAE17B527}"/>
            </c:ext>
          </c:extLst>
        </c:ser>
        <c:ser>
          <c:idx val="1"/>
          <c:order val="1"/>
          <c:tx>
            <c:strRef>
              <c:f>H23高齢無職!$L$5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-8.7019902265978724E-4"/>
                  <c:y val="1.4340464079157706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200" b="1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ja-JP" altLang="en-US" sz="1200" b="1">
                        <a:solidFill>
                          <a:schemeClr val="bg1"/>
                        </a:solidFill>
                      </a:rPr>
                      <a:t>その他、</a:t>
                    </a:r>
                    <a:fld id="{D5E7E261-C226-4C96-9734-1F2571E154F0}" type="VALUE">
                      <a:rPr lang="en-US" altLang="ja-JP" sz="1200" b="1">
                        <a:solidFill>
                          <a:schemeClr val="bg1"/>
                        </a:solidFill>
                      </a:rPr>
                      <a:pPr>
                        <a:defRPr sz="1200" b="1">
                          <a:solidFill>
                            <a:schemeClr val="bg1"/>
                          </a:solidFill>
                        </a:defRPr>
                      </a:pPr>
                      <a:t>[値]</a:t>
                    </a:fld>
                    <a:endParaRPr lang="ja-JP" altLang="en-US" sz="1200" b="1">
                      <a:solidFill>
                        <a:schemeClr val="bg1"/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0845822397200351"/>
                      <c:h val="0.12493073782443861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B28A-4F34-A4E8-4E9EAE17B52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H23高齢無職!$M$3:$N$3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H23高齢無職!$M$5:$N$5</c:f>
              <c:numCache>
                <c:formatCode>#,##0_);[Red]\(#,##0\)</c:formatCode>
                <c:ptCount val="2"/>
                <c:pt idx="1">
                  <c:v>31501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28A-4F34-A4E8-4E9EAE17B527}"/>
            </c:ext>
          </c:extLst>
        </c:ser>
        <c:ser>
          <c:idx val="2"/>
          <c:order val="2"/>
          <c:tx>
            <c:strRef>
              <c:f>H23高齢無職!$L$6</c:f>
              <c:strCache>
                <c:ptCount val="1"/>
                <c:pt idx="0">
                  <c:v>不足分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H23高齢無職!$M$3:$N$3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H23高齢無職!$M$6:$N$6</c:f>
              <c:numCache>
                <c:formatCode>#,##0_);[Red]\(#,##0\)</c:formatCode>
                <c:ptCount val="2"/>
                <c:pt idx="1">
                  <c:v>52818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28A-4F34-A4E8-4E9EAE17B527}"/>
            </c:ext>
          </c:extLst>
        </c:ser>
        <c:ser>
          <c:idx val="3"/>
          <c:order val="3"/>
          <c:tx>
            <c:strRef>
              <c:f>H23高齢無職!$L$7</c:f>
              <c:strCache>
                <c:ptCount val="1"/>
                <c:pt idx="0">
                  <c:v>非消費支出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2.5870145164822934E-2"/>
                  <c:y val="0.13328664669128759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28A-4F34-A4E8-4E9EAE17B527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H23高齢無職!$M$3:$N$3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H23高齢無職!$M$7:$N$7</c:f>
              <c:numCache>
                <c:formatCode>#,##0_);[Red]\(#,##0\)</c:formatCode>
                <c:ptCount val="2"/>
                <c:pt idx="0">
                  <c:v>30568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28A-4F34-A4E8-4E9EAE17B527}"/>
            </c:ext>
          </c:extLst>
        </c:ser>
        <c:ser>
          <c:idx val="4"/>
          <c:order val="4"/>
          <c:tx>
            <c:strRef>
              <c:f>H23高齢無職!$L$8</c:f>
              <c:strCache>
                <c:ptCount val="1"/>
                <c:pt idx="0">
                  <c:v>食料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H23高齢無職!$M$3:$N$3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H23高齢無職!$M$8:$N$8</c:f>
              <c:numCache>
                <c:formatCode>General</c:formatCode>
                <c:ptCount val="2"/>
                <c:pt idx="0" formatCode="#,##0_);[Red]\(#,##0\)">
                  <c:v>62496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28A-4F34-A4E8-4E9EAE17B527}"/>
            </c:ext>
          </c:extLst>
        </c:ser>
        <c:ser>
          <c:idx val="5"/>
          <c:order val="5"/>
          <c:tx>
            <c:strRef>
              <c:f>H23高齢無職!$L$9</c:f>
              <c:strCache>
                <c:ptCount val="1"/>
                <c:pt idx="0">
                  <c:v>住居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0.11365066370807617"/>
                  <c:y val="-0.13302741463537154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28A-4F34-A4E8-4E9EAE17B527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H23高齢無職!$M$3:$N$3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H23高齢無職!$M$9:$N$9</c:f>
              <c:numCache>
                <c:formatCode>General</c:formatCode>
                <c:ptCount val="2"/>
                <c:pt idx="0" formatCode="#,##0_);[Red]\(#,##0\)">
                  <c:v>16243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B28A-4F34-A4E8-4E9EAE17B527}"/>
            </c:ext>
          </c:extLst>
        </c:ser>
        <c:ser>
          <c:idx val="6"/>
          <c:order val="6"/>
          <c:tx>
            <c:strRef>
              <c:f>H23高齢無職!$L$10</c:f>
              <c:strCache>
                <c:ptCount val="1"/>
                <c:pt idx="0">
                  <c:v>光熱・水道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6.9760404436449541E-2"/>
                  <c:y val="0.12701925533644579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28A-4F34-A4E8-4E9EAE17B527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cat>
            <c:strRef>
              <c:f>H23高齢無職!$M$3:$N$3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H23高齢無職!$M$10:$N$10</c:f>
              <c:numCache>
                <c:formatCode>General</c:formatCode>
                <c:ptCount val="2"/>
                <c:pt idx="0" formatCode="#,##0_);[Red]\(#,##0\)">
                  <c:v>20877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B28A-4F34-A4E8-4E9EAE17B527}"/>
            </c:ext>
          </c:extLst>
        </c:ser>
        <c:ser>
          <c:idx val="7"/>
          <c:order val="7"/>
          <c:tx>
            <c:strRef>
              <c:f>H23高齢無職!$L$11</c:f>
              <c:strCache>
                <c:ptCount val="1"/>
                <c:pt idx="0">
                  <c:v>家具・家事用品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8.287213072374161E-2"/>
                  <c:y val="-0.14695902246668918"/>
                </c:manualLayout>
              </c:layout>
              <c:tx>
                <c:rich>
                  <a:bodyPr/>
                  <a:lstStyle/>
                  <a:p>
                    <a:fld id="{781E62C6-4DDE-4F96-99FA-AAEBC0CEAC5E}" type="SERIESNAME">
                      <a:rPr lang="ja-JP" altLang="en-US" sz="1100"/>
                      <a:pPr/>
                      <a:t>[系列名]</a:t>
                    </a:fld>
                    <a:r>
                      <a:rPr lang="en-US" altLang="ja-JP" baseline="0"/>
                      <a:t>, </a:t>
                    </a:r>
                    <a:fld id="{34F0716E-C326-41A9-A86C-9EA265D7A1C9}" type="VALUE">
                      <a:rPr lang="en-US" altLang="ja-JP" baseline="0"/>
                      <a:pPr/>
                      <a:t>[値]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C-B28A-4F34-A4E8-4E9EAE17B527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H23高齢無職!$M$3:$N$3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H23高齢無職!$M$11:$N$11</c:f>
              <c:numCache>
                <c:formatCode>General</c:formatCode>
                <c:ptCount val="2"/>
                <c:pt idx="0" formatCode="#,##0_);[Red]\(#,##0\)">
                  <c:v>9487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B28A-4F34-A4E8-4E9EAE17B527}"/>
            </c:ext>
          </c:extLst>
        </c:ser>
        <c:ser>
          <c:idx val="8"/>
          <c:order val="8"/>
          <c:tx>
            <c:strRef>
              <c:f>H23高齢無職!$L$12</c:f>
              <c:strCache>
                <c:ptCount val="1"/>
                <c:pt idx="0">
                  <c:v>被服及び履物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4037650218483359E-2"/>
                  <c:y val="0.18094372053050892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B28A-4F34-A4E8-4E9EAE17B527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H23高齢無職!$M$3:$N$3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H23高齢無職!$M$12:$N$12</c:f>
              <c:numCache>
                <c:formatCode>General</c:formatCode>
                <c:ptCount val="2"/>
                <c:pt idx="0" formatCode="#,##0_);[Red]\(#,##0\)">
                  <c:v>7154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B28A-4F34-A4E8-4E9EAE17B527}"/>
            </c:ext>
          </c:extLst>
        </c:ser>
        <c:ser>
          <c:idx val="9"/>
          <c:order val="9"/>
          <c:tx>
            <c:strRef>
              <c:f>H23高齢無職!$L$13</c:f>
              <c:strCache>
                <c:ptCount val="1"/>
                <c:pt idx="0">
                  <c:v>保健医療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9004491743593609E-2"/>
                  <c:y val="-0.13102546392227288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B28A-4F34-A4E8-4E9EAE17B527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H23高齢無職!$M$3:$N$3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H23高齢無職!$M$13:$N$13</c:f>
              <c:numCache>
                <c:formatCode>General</c:formatCode>
                <c:ptCount val="2"/>
                <c:pt idx="0" formatCode="#,##0_);[Red]\(#,##0\)">
                  <c:v>15144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B28A-4F34-A4E8-4E9EAE17B527}"/>
            </c:ext>
          </c:extLst>
        </c:ser>
        <c:ser>
          <c:idx val="10"/>
          <c:order val="10"/>
          <c:tx>
            <c:strRef>
              <c:f>H23高齢無職!$L$14</c:f>
              <c:strCache>
                <c:ptCount val="1"/>
                <c:pt idx="0">
                  <c:v>交通・通信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0399014760637888E-2"/>
                  <c:y val="0.1133145193134043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B28A-4F34-A4E8-4E9EAE17B527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H23高齢無職!$M$3:$N$3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H23高齢無職!$M$14:$N$14</c:f>
              <c:numCache>
                <c:formatCode>General</c:formatCode>
                <c:ptCount val="2"/>
                <c:pt idx="0" formatCode="#,##0_);[Red]\(#,##0\)">
                  <c:v>23358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B28A-4F34-A4E8-4E9EAE17B527}"/>
            </c:ext>
          </c:extLst>
        </c:ser>
        <c:ser>
          <c:idx val="11"/>
          <c:order val="11"/>
          <c:tx>
            <c:strRef>
              <c:f>H23高齢無職!$L$15</c:f>
              <c:strCache>
                <c:ptCount val="1"/>
                <c:pt idx="0">
                  <c:v>教育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6.0191518467852256E-2"/>
                  <c:y val="-0.16978822623248657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B28A-4F34-A4E8-4E9EAE17B527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H23高齢無職!$M$3:$N$3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H23高齢無職!$M$15:$N$15</c:f>
              <c:numCache>
                <c:formatCode>General</c:formatCode>
                <c:ptCount val="2"/>
                <c:pt idx="0" formatCode="#,##0_);[Red]\(#,##0\)">
                  <c:v>571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B28A-4F34-A4E8-4E9EAE17B527}"/>
            </c:ext>
          </c:extLst>
        </c:ser>
        <c:ser>
          <c:idx val="12"/>
          <c:order val="12"/>
          <c:tx>
            <c:strRef>
              <c:f>H23高齢無職!$L$16</c:f>
              <c:strCache>
                <c:ptCount val="1"/>
                <c:pt idx="0">
                  <c:v>教養娯楽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D4B193F8-6DDA-4190-9724-8C6C407C01F8}" type="SERIESNAME">
                      <a:rPr lang="ja-JP" altLang="en-US"/>
                      <a:pPr/>
                      <a:t>[系列名]</a:t>
                    </a:fld>
                    <a:endParaRPr lang="ja-JP" altLang="en-US"/>
                  </a:p>
                  <a:p>
                    <a:r>
                      <a:rPr lang="en-US" altLang="ja-JP" baseline="0"/>
                      <a:t>, </a:t>
                    </a:r>
                    <a:fld id="{CF11DCFA-0942-4A90-BB91-D1EEE5C3A03C}" type="VALUE">
                      <a:rPr lang="en-US" altLang="ja-JP" baseline="0"/>
                      <a:pPr/>
                      <a:t>[値]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6-B28A-4F34-A4E8-4E9EAE17B52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H23高齢無職!$M$3:$N$3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H23高齢無職!$M$16:$N$16</c:f>
              <c:numCache>
                <c:formatCode>General</c:formatCode>
                <c:ptCount val="2"/>
                <c:pt idx="0" formatCode="#,##0_);[Red]\(#,##0\)">
                  <c:v>26012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B28A-4F34-A4E8-4E9EAE17B527}"/>
            </c:ext>
          </c:extLst>
        </c:ser>
        <c:ser>
          <c:idx val="13"/>
          <c:order val="13"/>
          <c:tx>
            <c:strRef>
              <c:f>H23高齢無職!$L$17</c:f>
              <c:strCache>
                <c:ptCount val="1"/>
                <c:pt idx="0">
                  <c:v>交際費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5.3688364193873718E-2"/>
                  <c:y val="-0.11514596261092544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B28A-4F34-A4E8-4E9EAE17B527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H23高齢無職!$M$3:$N$3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H23高齢無職!$M$17:$N$17</c:f>
              <c:numCache>
                <c:formatCode>General</c:formatCode>
                <c:ptCount val="2"/>
                <c:pt idx="0" formatCode="#,##0_);[Red]\(#,##0\)">
                  <c:v>28147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B28A-4F34-A4E8-4E9EAE17B527}"/>
            </c:ext>
          </c:extLst>
        </c:ser>
        <c:ser>
          <c:idx val="14"/>
          <c:order val="14"/>
          <c:tx>
            <c:strRef>
              <c:f>H23高齢無職!$L$18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chemeClr val="accent3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823985408116735E-2"/>
                  <c:y val="0.12389380530973451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B28A-4F34-A4E8-4E9EAE17B527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H23高齢無職!$M$3:$N$3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H23高齢無職!$M$18:$N$18</c:f>
              <c:numCache>
                <c:formatCode>General</c:formatCode>
                <c:ptCount val="2"/>
                <c:pt idx="0" formatCode="#,##0">
                  <c:v>31124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B28A-4F34-A4E8-4E9EAE17B5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9094264"/>
        <c:axId val="539094920"/>
      </c:barChart>
      <c:catAx>
        <c:axId val="5390942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39094920"/>
        <c:crosses val="autoZero"/>
        <c:auto val="1"/>
        <c:lblAlgn val="ctr"/>
        <c:lblOffset val="100"/>
        <c:noMultiLvlLbl val="0"/>
      </c:catAx>
      <c:valAx>
        <c:axId val="5390949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390942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landscape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10</xdr:col>
      <xdr:colOff>104775</xdr:colOff>
      <xdr:row>23</xdr:row>
      <xdr:rowOff>47625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4D35D521-4907-4A1C-A0CA-0611D9FBCC7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209550</xdr:colOff>
      <xdr:row>0</xdr:row>
      <xdr:rowOff>200025</xdr:rowOff>
    </xdr:from>
    <xdr:to>
      <xdr:col>9</xdr:col>
      <xdr:colOff>38100</xdr:colOff>
      <xdr:row>2</xdr:row>
      <xdr:rowOff>38100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B59E971F-9449-49DA-A47F-518DE04A583B}"/>
            </a:ext>
          </a:extLst>
        </xdr:cNvPr>
        <xdr:cNvSpPr txBox="1"/>
      </xdr:nvSpPr>
      <xdr:spPr>
        <a:xfrm>
          <a:off x="5010150" y="200025"/>
          <a:ext cx="1200150" cy="314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（単位：円）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0.16739</cdr:x>
      <cdr:y>0.38712</cdr:y>
    </cdr:from>
    <cdr:to>
      <cdr:x>0.16739</cdr:x>
      <cdr:y>0.64446</cdr:y>
    </cdr:to>
    <cdr:cxnSp macro="">
      <cdr:nvCxnSpPr>
        <cdr:cNvPr id="3" name="直線コネクタ 2">
          <a:extLst xmlns:a="http://schemas.openxmlformats.org/drawingml/2006/main">
            <a:ext uri="{FF2B5EF4-FFF2-40B4-BE49-F238E27FC236}">
              <a16:creationId xmlns:a16="http://schemas.microsoft.com/office/drawing/2014/main" id="{5DF7FA34-2227-4F32-9F94-124DB21A8E2B}"/>
            </a:ext>
          </a:extLst>
        </cdr:cNvPr>
        <cdr:cNvCxnSpPr/>
      </cdr:nvCxnSpPr>
      <cdr:spPr>
        <a:xfrm xmlns:a="http://schemas.openxmlformats.org/drawingml/2006/main" flipV="1">
          <a:off x="1083513" y="1520747"/>
          <a:ext cx="0" cy="1010930"/>
        </a:xfrm>
        <a:prstGeom xmlns:a="http://schemas.openxmlformats.org/drawingml/2006/main" prst="line">
          <a:avLst/>
        </a:prstGeom>
        <a:ln xmlns:a="http://schemas.openxmlformats.org/drawingml/2006/main" w="19050"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0.74167</cdr:x>
      <cdr:y>0.40295</cdr:y>
    </cdr:from>
    <cdr:to>
      <cdr:x>0.74167</cdr:x>
      <cdr:y>0.51135</cdr:y>
    </cdr:to>
    <cdr:cxnSp macro="">
      <cdr:nvCxnSpPr>
        <cdr:cNvPr id="13" name="直線コネクタ 12">
          <a:extLst xmlns:a="http://schemas.openxmlformats.org/drawingml/2006/main">
            <a:ext uri="{FF2B5EF4-FFF2-40B4-BE49-F238E27FC236}">
              <a16:creationId xmlns:a16="http://schemas.microsoft.com/office/drawing/2014/main" id="{DEE95776-5723-4939-B76F-FC2E836F6F9E}"/>
            </a:ext>
          </a:extLst>
        </cdr:cNvPr>
        <cdr:cNvCxnSpPr/>
      </cdr:nvCxnSpPr>
      <cdr:spPr>
        <a:xfrm xmlns:a="http://schemas.openxmlformats.org/drawingml/2006/main">
          <a:off x="4800759" y="1582941"/>
          <a:ext cx="0" cy="425837"/>
        </a:xfrm>
        <a:prstGeom xmlns:a="http://schemas.openxmlformats.org/drawingml/2006/main" prst="line">
          <a:avLst/>
        </a:prstGeom>
        <a:ln xmlns:a="http://schemas.openxmlformats.org/drawingml/2006/main" w="19050"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10</xdr:col>
      <xdr:colOff>104775</xdr:colOff>
      <xdr:row>23</xdr:row>
      <xdr:rowOff>47625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FDC4D346-8AF0-4822-BD9E-3565129BBB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209550</xdr:colOff>
      <xdr:row>0</xdr:row>
      <xdr:rowOff>200025</xdr:rowOff>
    </xdr:from>
    <xdr:to>
      <xdr:col>9</xdr:col>
      <xdr:colOff>38100</xdr:colOff>
      <xdr:row>2</xdr:row>
      <xdr:rowOff>38100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D45725F0-252F-4154-A44C-D726542AF1E3}"/>
            </a:ext>
          </a:extLst>
        </xdr:cNvPr>
        <xdr:cNvSpPr txBox="1"/>
      </xdr:nvSpPr>
      <xdr:spPr>
        <a:xfrm>
          <a:off x="5010150" y="200025"/>
          <a:ext cx="1200150" cy="314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（単位：円）</a:t>
          </a:r>
        </a:p>
      </xdr:txBody>
    </xdr:sp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0.16784</cdr:x>
      <cdr:y>0.39127</cdr:y>
    </cdr:from>
    <cdr:to>
      <cdr:x>0.16784</cdr:x>
      <cdr:y>0.64861</cdr:y>
    </cdr:to>
    <cdr:cxnSp macro="">
      <cdr:nvCxnSpPr>
        <cdr:cNvPr id="3" name="直線コネクタ 2">
          <a:extLst xmlns:a="http://schemas.openxmlformats.org/drawingml/2006/main">
            <a:ext uri="{FF2B5EF4-FFF2-40B4-BE49-F238E27FC236}">
              <a16:creationId xmlns:a16="http://schemas.microsoft.com/office/drawing/2014/main" id="{5DF7FA34-2227-4F32-9F94-124DB21A8E2B}"/>
            </a:ext>
          </a:extLst>
        </cdr:cNvPr>
        <cdr:cNvCxnSpPr/>
      </cdr:nvCxnSpPr>
      <cdr:spPr>
        <a:xfrm xmlns:a="http://schemas.openxmlformats.org/drawingml/2006/main" flipV="1">
          <a:off x="1086383" y="1537075"/>
          <a:ext cx="0" cy="1010930"/>
        </a:xfrm>
        <a:prstGeom xmlns:a="http://schemas.openxmlformats.org/drawingml/2006/main" prst="line">
          <a:avLst/>
        </a:prstGeom>
        <a:ln xmlns:a="http://schemas.openxmlformats.org/drawingml/2006/main" w="19050" cap="flat" cmpd="sng" algn="ctr">
          <a:solidFill>
            <a:schemeClr val="accent1"/>
          </a:solidFill>
          <a:prstDash val="dash"/>
          <a:round/>
          <a:headEnd type="none" w="med" len="med"/>
          <a:tailEnd type="none" w="med" len="med"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0.73125</cdr:x>
      <cdr:y>0.40433</cdr:y>
    </cdr:from>
    <cdr:to>
      <cdr:x>0.73125</cdr:x>
      <cdr:y>0.51273</cdr:y>
    </cdr:to>
    <cdr:cxnSp macro="">
      <cdr:nvCxnSpPr>
        <cdr:cNvPr id="13" name="直線コネクタ 12">
          <a:extLst xmlns:a="http://schemas.openxmlformats.org/drawingml/2006/main">
            <a:ext uri="{FF2B5EF4-FFF2-40B4-BE49-F238E27FC236}">
              <a16:creationId xmlns:a16="http://schemas.microsoft.com/office/drawing/2014/main" id="{DEE95776-5723-4939-B76F-FC2E836F6F9E}"/>
            </a:ext>
          </a:extLst>
        </cdr:cNvPr>
        <cdr:cNvCxnSpPr/>
      </cdr:nvCxnSpPr>
      <cdr:spPr>
        <a:xfrm xmlns:a="http://schemas.openxmlformats.org/drawingml/2006/main">
          <a:off x="4733299" y="1588374"/>
          <a:ext cx="0" cy="425837"/>
        </a:xfrm>
        <a:prstGeom xmlns:a="http://schemas.openxmlformats.org/drawingml/2006/main" prst="line">
          <a:avLst/>
        </a:prstGeom>
        <a:ln xmlns:a="http://schemas.openxmlformats.org/drawingml/2006/main" w="22225" cap="flat" cmpd="sng" algn="ctr">
          <a:solidFill>
            <a:schemeClr val="accent1"/>
          </a:solidFill>
          <a:prstDash val="dash"/>
          <a:round/>
          <a:headEnd type="none" w="med" len="med"/>
          <a:tailEnd type="none" w="med" len="med"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10</xdr:col>
      <xdr:colOff>104775</xdr:colOff>
      <xdr:row>23</xdr:row>
      <xdr:rowOff>47625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AAF5221-D78F-49BC-A484-26A3B338FDC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209550</xdr:colOff>
      <xdr:row>0</xdr:row>
      <xdr:rowOff>200025</xdr:rowOff>
    </xdr:from>
    <xdr:to>
      <xdr:col>9</xdr:col>
      <xdr:colOff>38100</xdr:colOff>
      <xdr:row>2</xdr:row>
      <xdr:rowOff>38100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5E329A25-7F14-4C05-B6E8-C2D7AAC599D3}"/>
            </a:ext>
          </a:extLst>
        </xdr:cNvPr>
        <xdr:cNvSpPr txBox="1"/>
      </xdr:nvSpPr>
      <xdr:spPr>
        <a:xfrm>
          <a:off x="5010150" y="200025"/>
          <a:ext cx="1200150" cy="314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（単位：円）</a:t>
          </a:r>
        </a:p>
      </xdr:txBody>
    </xdr:sp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0.16699</cdr:x>
      <cdr:y>0.38573</cdr:y>
    </cdr:from>
    <cdr:to>
      <cdr:x>0.16699</cdr:x>
      <cdr:y>0.64307</cdr:y>
    </cdr:to>
    <cdr:cxnSp macro="">
      <cdr:nvCxnSpPr>
        <cdr:cNvPr id="3" name="直線コネクタ 2">
          <a:extLst xmlns:a="http://schemas.openxmlformats.org/drawingml/2006/main">
            <a:ext uri="{FF2B5EF4-FFF2-40B4-BE49-F238E27FC236}">
              <a16:creationId xmlns:a16="http://schemas.microsoft.com/office/drawing/2014/main" id="{5DF7FA34-2227-4F32-9F94-124DB21A8E2B}"/>
            </a:ext>
          </a:extLst>
        </cdr:cNvPr>
        <cdr:cNvCxnSpPr/>
      </cdr:nvCxnSpPr>
      <cdr:spPr>
        <a:xfrm xmlns:a="http://schemas.openxmlformats.org/drawingml/2006/main" flipV="1">
          <a:off x="1080940" y="1515304"/>
          <a:ext cx="0" cy="1010930"/>
        </a:xfrm>
        <a:prstGeom xmlns:a="http://schemas.openxmlformats.org/drawingml/2006/main" prst="line">
          <a:avLst/>
        </a:prstGeom>
        <a:ln xmlns:a="http://schemas.openxmlformats.org/drawingml/2006/main" w="19050" cap="flat" cmpd="sng" algn="ctr">
          <a:solidFill>
            <a:schemeClr val="accent1"/>
          </a:solidFill>
          <a:prstDash val="dash"/>
          <a:round/>
          <a:headEnd type="none" w="med" len="med"/>
          <a:tailEnd type="none" w="med" len="med"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0.75071</cdr:x>
      <cdr:y>0.40572</cdr:y>
    </cdr:from>
    <cdr:to>
      <cdr:x>0.75071</cdr:x>
      <cdr:y>0.51412</cdr:y>
    </cdr:to>
    <cdr:cxnSp macro="">
      <cdr:nvCxnSpPr>
        <cdr:cNvPr id="13" name="直線コネクタ 12">
          <a:extLst xmlns:a="http://schemas.openxmlformats.org/drawingml/2006/main">
            <a:ext uri="{FF2B5EF4-FFF2-40B4-BE49-F238E27FC236}">
              <a16:creationId xmlns:a16="http://schemas.microsoft.com/office/drawing/2014/main" id="{DEE95776-5723-4939-B76F-FC2E836F6F9E}"/>
            </a:ext>
          </a:extLst>
        </cdr:cNvPr>
        <cdr:cNvCxnSpPr/>
      </cdr:nvCxnSpPr>
      <cdr:spPr>
        <a:xfrm xmlns:a="http://schemas.openxmlformats.org/drawingml/2006/main">
          <a:off x="4859272" y="1593817"/>
          <a:ext cx="0" cy="425837"/>
        </a:xfrm>
        <a:prstGeom xmlns:a="http://schemas.openxmlformats.org/drawingml/2006/main" prst="line">
          <a:avLst/>
        </a:prstGeom>
        <a:ln xmlns:a="http://schemas.openxmlformats.org/drawingml/2006/main" w="19050" cap="flat" cmpd="sng" algn="ctr">
          <a:solidFill>
            <a:schemeClr val="accent1"/>
          </a:solidFill>
          <a:prstDash val="dash"/>
          <a:round/>
          <a:headEnd type="none" w="med" len="med"/>
          <a:tailEnd type="none" w="med" len="med"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10</xdr:col>
      <xdr:colOff>104775</xdr:colOff>
      <xdr:row>23</xdr:row>
      <xdr:rowOff>47625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E7BC8153-2A90-43E8-B17F-2BA1F5C4090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209550</xdr:colOff>
      <xdr:row>0</xdr:row>
      <xdr:rowOff>200025</xdr:rowOff>
    </xdr:from>
    <xdr:to>
      <xdr:col>9</xdr:col>
      <xdr:colOff>38100</xdr:colOff>
      <xdr:row>2</xdr:row>
      <xdr:rowOff>38100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3607C639-BF5E-4F66-A146-F08029739919}"/>
            </a:ext>
          </a:extLst>
        </xdr:cNvPr>
        <xdr:cNvSpPr txBox="1"/>
      </xdr:nvSpPr>
      <xdr:spPr>
        <a:xfrm>
          <a:off x="5010150" y="200025"/>
          <a:ext cx="1200150" cy="314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（単位：円）</a:t>
          </a:r>
        </a:p>
      </xdr:txBody>
    </xdr:sp>
    <xdr:clientData/>
  </xdr:twoCell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0.16426</cdr:x>
      <cdr:y>0.39127</cdr:y>
    </cdr:from>
    <cdr:to>
      <cdr:x>0.16426</cdr:x>
      <cdr:y>0.64861</cdr:y>
    </cdr:to>
    <cdr:cxnSp macro="">
      <cdr:nvCxnSpPr>
        <cdr:cNvPr id="3" name="直線コネクタ 2">
          <a:extLst xmlns:a="http://schemas.openxmlformats.org/drawingml/2006/main">
            <a:ext uri="{FF2B5EF4-FFF2-40B4-BE49-F238E27FC236}">
              <a16:creationId xmlns:a16="http://schemas.microsoft.com/office/drawing/2014/main" id="{5DF7FA34-2227-4F32-9F94-124DB21A8E2B}"/>
            </a:ext>
          </a:extLst>
        </cdr:cNvPr>
        <cdr:cNvCxnSpPr/>
      </cdr:nvCxnSpPr>
      <cdr:spPr>
        <a:xfrm xmlns:a="http://schemas.openxmlformats.org/drawingml/2006/main" flipV="1">
          <a:off x="1143678" y="1561548"/>
          <a:ext cx="0" cy="1027038"/>
        </a:xfrm>
        <a:prstGeom xmlns:a="http://schemas.openxmlformats.org/drawingml/2006/main" prst="line">
          <a:avLst/>
        </a:prstGeom>
        <a:ln xmlns:a="http://schemas.openxmlformats.org/drawingml/2006/main" w="19050" cap="flat" cmpd="sng" algn="ctr">
          <a:solidFill>
            <a:schemeClr val="accent1"/>
          </a:solidFill>
          <a:prstDash val="dash"/>
          <a:round/>
          <a:headEnd type="none" w="med" len="med"/>
          <a:tailEnd type="none" w="med" len="med"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0.77176</cdr:x>
      <cdr:y>0.40156</cdr:y>
    </cdr:from>
    <cdr:to>
      <cdr:x>0.77176</cdr:x>
      <cdr:y>0.52432</cdr:y>
    </cdr:to>
    <cdr:cxnSp macro="">
      <cdr:nvCxnSpPr>
        <cdr:cNvPr id="13" name="直線コネクタ 12">
          <a:extLst xmlns:a="http://schemas.openxmlformats.org/drawingml/2006/main">
            <a:ext uri="{FF2B5EF4-FFF2-40B4-BE49-F238E27FC236}">
              <a16:creationId xmlns:a16="http://schemas.microsoft.com/office/drawing/2014/main" id="{DEE95776-5723-4939-B76F-FC2E836F6F9E}"/>
            </a:ext>
          </a:extLst>
        </cdr:cNvPr>
        <cdr:cNvCxnSpPr/>
      </cdr:nvCxnSpPr>
      <cdr:spPr>
        <a:xfrm xmlns:a="http://schemas.openxmlformats.org/drawingml/2006/main">
          <a:off x="4995522" y="1577488"/>
          <a:ext cx="0" cy="482248"/>
        </a:xfrm>
        <a:prstGeom xmlns:a="http://schemas.openxmlformats.org/drawingml/2006/main" prst="line">
          <a:avLst/>
        </a:prstGeom>
        <a:ln xmlns:a="http://schemas.openxmlformats.org/drawingml/2006/main" w="19050" cap="flat" cmpd="sng" algn="ctr">
          <a:solidFill>
            <a:schemeClr val="accent1"/>
          </a:solidFill>
          <a:prstDash val="dash"/>
          <a:round/>
          <a:headEnd type="none" w="med" len="med"/>
          <a:tailEnd type="none" w="med" len="med"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10</xdr:col>
      <xdr:colOff>104775</xdr:colOff>
      <xdr:row>23</xdr:row>
      <xdr:rowOff>47625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E14F2ECE-D72A-417B-9A5D-AF30A27D42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209550</xdr:colOff>
      <xdr:row>0</xdr:row>
      <xdr:rowOff>200025</xdr:rowOff>
    </xdr:from>
    <xdr:to>
      <xdr:col>9</xdr:col>
      <xdr:colOff>38100</xdr:colOff>
      <xdr:row>2</xdr:row>
      <xdr:rowOff>38100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E2371A1B-1EC1-4C4C-937A-2D7AB717F66A}"/>
            </a:ext>
          </a:extLst>
        </xdr:cNvPr>
        <xdr:cNvSpPr txBox="1"/>
      </xdr:nvSpPr>
      <xdr:spPr>
        <a:xfrm>
          <a:off x="5010150" y="200025"/>
          <a:ext cx="1200150" cy="314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（単位：円）</a:t>
          </a:r>
        </a:p>
      </xdr:txBody>
    </xdr:sp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0.16921</cdr:x>
      <cdr:y>0.39405</cdr:y>
    </cdr:from>
    <cdr:to>
      <cdr:x>0.16921</cdr:x>
      <cdr:y>0.65139</cdr:y>
    </cdr:to>
    <cdr:cxnSp macro="">
      <cdr:nvCxnSpPr>
        <cdr:cNvPr id="3" name="直線コネクタ 2">
          <a:extLst xmlns:a="http://schemas.openxmlformats.org/drawingml/2006/main">
            <a:ext uri="{FF2B5EF4-FFF2-40B4-BE49-F238E27FC236}">
              <a16:creationId xmlns:a16="http://schemas.microsoft.com/office/drawing/2014/main" id="{5DF7FA34-2227-4F32-9F94-124DB21A8E2B}"/>
            </a:ext>
          </a:extLst>
        </cdr:cNvPr>
        <cdr:cNvCxnSpPr/>
      </cdr:nvCxnSpPr>
      <cdr:spPr>
        <a:xfrm xmlns:a="http://schemas.openxmlformats.org/drawingml/2006/main" flipV="1">
          <a:off x="1095251" y="1547961"/>
          <a:ext cx="0" cy="1010930"/>
        </a:xfrm>
        <a:prstGeom xmlns:a="http://schemas.openxmlformats.org/drawingml/2006/main" prst="line">
          <a:avLst/>
        </a:prstGeom>
        <a:ln xmlns:a="http://schemas.openxmlformats.org/drawingml/2006/main" w="19050" cap="flat" cmpd="sng" algn="ctr">
          <a:solidFill>
            <a:schemeClr val="accent1"/>
          </a:solidFill>
          <a:prstDash val="dash"/>
          <a:round/>
          <a:headEnd type="none" w="med" len="med"/>
          <a:tailEnd type="none" w="med" len="med"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0.78491</cdr:x>
      <cdr:y>0.40572</cdr:y>
    </cdr:from>
    <cdr:to>
      <cdr:x>0.78491</cdr:x>
      <cdr:y>0.51412</cdr:y>
    </cdr:to>
    <cdr:cxnSp macro="">
      <cdr:nvCxnSpPr>
        <cdr:cNvPr id="13" name="直線コネクタ 12">
          <a:extLst xmlns:a="http://schemas.openxmlformats.org/drawingml/2006/main">
            <a:ext uri="{FF2B5EF4-FFF2-40B4-BE49-F238E27FC236}">
              <a16:creationId xmlns:a16="http://schemas.microsoft.com/office/drawing/2014/main" id="{DEE95776-5723-4939-B76F-FC2E836F6F9E}"/>
            </a:ext>
          </a:extLst>
        </cdr:cNvPr>
        <cdr:cNvCxnSpPr/>
      </cdr:nvCxnSpPr>
      <cdr:spPr>
        <a:xfrm xmlns:a="http://schemas.openxmlformats.org/drawingml/2006/main">
          <a:off x="5080648" y="1593817"/>
          <a:ext cx="0" cy="425837"/>
        </a:xfrm>
        <a:prstGeom xmlns:a="http://schemas.openxmlformats.org/drawingml/2006/main" prst="line">
          <a:avLst/>
        </a:prstGeom>
        <a:ln xmlns:a="http://schemas.openxmlformats.org/drawingml/2006/main" w="19050" cap="flat" cmpd="sng" algn="ctr">
          <a:solidFill>
            <a:schemeClr val="accent1"/>
          </a:solidFill>
          <a:prstDash val="dash"/>
          <a:round/>
          <a:headEnd type="none" w="med" len="med"/>
          <a:tailEnd type="none" w="med" len="med"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10</xdr:col>
      <xdr:colOff>104775</xdr:colOff>
      <xdr:row>23</xdr:row>
      <xdr:rowOff>47625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835B2EC-C109-4685-9F31-B82E0EF904F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209550</xdr:colOff>
      <xdr:row>0</xdr:row>
      <xdr:rowOff>200025</xdr:rowOff>
    </xdr:from>
    <xdr:to>
      <xdr:col>9</xdr:col>
      <xdr:colOff>38100</xdr:colOff>
      <xdr:row>2</xdr:row>
      <xdr:rowOff>38100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3DE69B32-95C8-4115-A538-224AC60C1D03}"/>
            </a:ext>
          </a:extLst>
        </xdr:cNvPr>
        <xdr:cNvSpPr txBox="1"/>
      </xdr:nvSpPr>
      <xdr:spPr>
        <a:xfrm>
          <a:off x="5010150" y="200025"/>
          <a:ext cx="1200150" cy="314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（単位：円）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0.16899</cdr:x>
      <cdr:y>0.39127</cdr:y>
    </cdr:from>
    <cdr:to>
      <cdr:x>0.16899</cdr:x>
      <cdr:y>0.64861</cdr:y>
    </cdr:to>
    <cdr:cxnSp macro="">
      <cdr:nvCxnSpPr>
        <cdr:cNvPr id="3" name="直線コネクタ 2">
          <a:extLst xmlns:a="http://schemas.openxmlformats.org/drawingml/2006/main">
            <a:ext uri="{FF2B5EF4-FFF2-40B4-BE49-F238E27FC236}">
              <a16:creationId xmlns:a16="http://schemas.microsoft.com/office/drawing/2014/main" id="{5DF7FA34-2227-4F32-9F94-124DB21A8E2B}"/>
            </a:ext>
          </a:extLst>
        </cdr:cNvPr>
        <cdr:cNvCxnSpPr/>
      </cdr:nvCxnSpPr>
      <cdr:spPr>
        <a:xfrm xmlns:a="http://schemas.openxmlformats.org/drawingml/2006/main" flipV="1">
          <a:off x="1172826" y="1531295"/>
          <a:ext cx="0" cy="1007139"/>
        </a:xfrm>
        <a:prstGeom xmlns:a="http://schemas.openxmlformats.org/drawingml/2006/main" prst="line">
          <a:avLst/>
        </a:prstGeom>
        <a:ln xmlns:a="http://schemas.openxmlformats.org/drawingml/2006/main" w="19050"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0.85096</cdr:x>
      <cdr:y>0.40433</cdr:y>
    </cdr:from>
    <cdr:to>
      <cdr:x>0.85142</cdr:x>
      <cdr:y>0.5168</cdr:y>
    </cdr:to>
    <cdr:cxnSp macro="">
      <cdr:nvCxnSpPr>
        <cdr:cNvPr id="13" name="直線コネクタ 12">
          <a:extLst xmlns:a="http://schemas.openxmlformats.org/drawingml/2006/main">
            <a:ext uri="{FF2B5EF4-FFF2-40B4-BE49-F238E27FC236}">
              <a16:creationId xmlns:a16="http://schemas.microsoft.com/office/drawing/2014/main" id="{DEE95776-5723-4939-B76F-FC2E836F6F9E}"/>
            </a:ext>
          </a:extLst>
        </cdr:cNvPr>
        <cdr:cNvCxnSpPr/>
      </cdr:nvCxnSpPr>
      <cdr:spPr>
        <a:xfrm xmlns:a="http://schemas.openxmlformats.org/drawingml/2006/main" flipH="1">
          <a:off x="5508171" y="1588374"/>
          <a:ext cx="2995" cy="441811"/>
        </a:xfrm>
        <a:prstGeom xmlns:a="http://schemas.openxmlformats.org/drawingml/2006/main" prst="line">
          <a:avLst/>
        </a:prstGeom>
        <a:ln xmlns:a="http://schemas.openxmlformats.org/drawingml/2006/main" w="19050"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0.16511</cdr:x>
      <cdr:y>0.38712</cdr:y>
    </cdr:from>
    <cdr:to>
      <cdr:x>0.16511</cdr:x>
      <cdr:y>0.64446</cdr:y>
    </cdr:to>
    <cdr:cxnSp macro="">
      <cdr:nvCxnSpPr>
        <cdr:cNvPr id="3" name="直線コネクタ 2">
          <a:extLst xmlns:a="http://schemas.openxmlformats.org/drawingml/2006/main">
            <a:ext uri="{FF2B5EF4-FFF2-40B4-BE49-F238E27FC236}">
              <a16:creationId xmlns:a16="http://schemas.microsoft.com/office/drawing/2014/main" id="{5DF7FA34-2227-4F32-9F94-124DB21A8E2B}"/>
            </a:ext>
          </a:extLst>
        </cdr:cNvPr>
        <cdr:cNvCxnSpPr/>
      </cdr:nvCxnSpPr>
      <cdr:spPr>
        <a:xfrm xmlns:a="http://schemas.openxmlformats.org/drawingml/2006/main" flipV="1">
          <a:off x="1149596" y="1544986"/>
          <a:ext cx="0" cy="1027038"/>
        </a:xfrm>
        <a:prstGeom xmlns:a="http://schemas.openxmlformats.org/drawingml/2006/main" prst="line">
          <a:avLst/>
        </a:prstGeom>
        <a:ln xmlns:a="http://schemas.openxmlformats.org/drawingml/2006/main" w="19050" cap="flat" cmpd="sng" algn="ctr">
          <a:solidFill>
            <a:schemeClr val="accent1"/>
          </a:solidFill>
          <a:prstDash val="dash"/>
          <a:round/>
          <a:headEnd type="none" w="med" len="med"/>
          <a:tailEnd type="none" w="med" len="med"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0.77617</cdr:x>
      <cdr:y>0.40156</cdr:y>
    </cdr:from>
    <cdr:to>
      <cdr:x>0.77617</cdr:x>
      <cdr:y>0.52745</cdr:y>
    </cdr:to>
    <cdr:cxnSp macro="">
      <cdr:nvCxnSpPr>
        <cdr:cNvPr id="13" name="直線コネクタ 12">
          <a:extLst xmlns:a="http://schemas.openxmlformats.org/drawingml/2006/main">
            <a:ext uri="{FF2B5EF4-FFF2-40B4-BE49-F238E27FC236}">
              <a16:creationId xmlns:a16="http://schemas.microsoft.com/office/drawing/2014/main" id="{DEE95776-5723-4939-B76F-FC2E836F6F9E}"/>
            </a:ext>
          </a:extLst>
        </cdr:cNvPr>
        <cdr:cNvCxnSpPr/>
      </cdr:nvCxnSpPr>
      <cdr:spPr>
        <a:xfrm xmlns:a="http://schemas.openxmlformats.org/drawingml/2006/main">
          <a:off x="5404311" y="1602616"/>
          <a:ext cx="0" cy="502408"/>
        </a:xfrm>
        <a:prstGeom xmlns:a="http://schemas.openxmlformats.org/drawingml/2006/main" prst="line">
          <a:avLst/>
        </a:prstGeom>
        <a:ln xmlns:a="http://schemas.openxmlformats.org/drawingml/2006/main" w="19050" cap="flat" cmpd="sng" algn="ctr">
          <a:solidFill>
            <a:schemeClr val="accent1"/>
          </a:solidFill>
          <a:prstDash val="dash"/>
          <a:round/>
          <a:headEnd type="none" w="med" len="med"/>
          <a:tailEnd type="none" w="med" len="med"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10</xdr:col>
      <xdr:colOff>104775</xdr:colOff>
      <xdr:row>23</xdr:row>
      <xdr:rowOff>47625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CD92C09D-02DC-49D8-BC01-965F23E64D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209550</xdr:colOff>
      <xdr:row>0</xdr:row>
      <xdr:rowOff>200025</xdr:rowOff>
    </xdr:from>
    <xdr:to>
      <xdr:col>9</xdr:col>
      <xdr:colOff>38100</xdr:colOff>
      <xdr:row>2</xdr:row>
      <xdr:rowOff>38100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C39B1AEB-D75C-486D-A294-C6E7DAB56935}"/>
            </a:ext>
          </a:extLst>
        </xdr:cNvPr>
        <xdr:cNvSpPr txBox="1"/>
      </xdr:nvSpPr>
      <xdr:spPr>
        <a:xfrm>
          <a:off x="5010150" y="200025"/>
          <a:ext cx="1200150" cy="314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（単位：円）</a:t>
          </a:r>
        </a:p>
      </xdr:txBody>
    </xdr:sp>
    <xdr:clientData/>
  </xdr:twoCellAnchor>
</xdr:wsDr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0.17163</cdr:x>
      <cdr:y>0.39266</cdr:y>
    </cdr:from>
    <cdr:to>
      <cdr:x>0.17163</cdr:x>
      <cdr:y>0.65</cdr:y>
    </cdr:to>
    <cdr:cxnSp macro="">
      <cdr:nvCxnSpPr>
        <cdr:cNvPr id="3" name="直線コネクタ 2">
          <a:extLst xmlns:a="http://schemas.openxmlformats.org/drawingml/2006/main">
            <a:ext uri="{FF2B5EF4-FFF2-40B4-BE49-F238E27FC236}">
              <a16:creationId xmlns:a16="http://schemas.microsoft.com/office/drawing/2014/main" id="{5DF7FA34-2227-4F32-9F94-124DB21A8E2B}"/>
            </a:ext>
          </a:extLst>
        </cdr:cNvPr>
        <cdr:cNvCxnSpPr/>
      </cdr:nvCxnSpPr>
      <cdr:spPr>
        <a:xfrm xmlns:a="http://schemas.openxmlformats.org/drawingml/2006/main" flipV="1">
          <a:off x="1110970" y="1542518"/>
          <a:ext cx="0" cy="1010930"/>
        </a:xfrm>
        <a:prstGeom xmlns:a="http://schemas.openxmlformats.org/drawingml/2006/main" prst="line">
          <a:avLst/>
        </a:prstGeom>
        <a:ln xmlns:a="http://schemas.openxmlformats.org/drawingml/2006/main" w="19050" cap="flat" cmpd="sng" algn="ctr">
          <a:solidFill>
            <a:schemeClr val="accent1"/>
          </a:solidFill>
          <a:prstDash val="dash"/>
          <a:round/>
          <a:headEnd type="none" w="med" len="med"/>
          <a:tailEnd type="none" w="med" len="med"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0.78491</cdr:x>
      <cdr:y>0.40433</cdr:y>
    </cdr:from>
    <cdr:to>
      <cdr:x>0.78491</cdr:x>
      <cdr:y>0.51273</cdr:y>
    </cdr:to>
    <cdr:cxnSp macro="">
      <cdr:nvCxnSpPr>
        <cdr:cNvPr id="13" name="直線コネクタ 12">
          <a:extLst xmlns:a="http://schemas.openxmlformats.org/drawingml/2006/main">
            <a:ext uri="{FF2B5EF4-FFF2-40B4-BE49-F238E27FC236}">
              <a16:creationId xmlns:a16="http://schemas.microsoft.com/office/drawing/2014/main" id="{DEE95776-5723-4939-B76F-FC2E836F6F9E}"/>
            </a:ext>
          </a:extLst>
        </cdr:cNvPr>
        <cdr:cNvCxnSpPr/>
      </cdr:nvCxnSpPr>
      <cdr:spPr>
        <a:xfrm xmlns:a="http://schemas.openxmlformats.org/drawingml/2006/main">
          <a:off x="5080647" y="1588375"/>
          <a:ext cx="0" cy="425837"/>
        </a:xfrm>
        <a:prstGeom xmlns:a="http://schemas.openxmlformats.org/drawingml/2006/main" prst="line">
          <a:avLst/>
        </a:prstGeom>
        <a:ln xmlns:a="http://schemas.openxmlformats.org/drawingml/2006/main" w="19050" cap="flat" cmpd="sng" algn="ctr">
          <a:solidFill>
            <a:schemeClr val="accent1"/>
          </a:solidFill>
          <a:prstDash val="dash"/>
          <a:round/>
          <a:headEnd type="none" w="med" len="med"/>
          <a:tailEnd type="none" w="med" len="med"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10</xdr:col>
      <xdr:colOff>104775</xdr:colOff>
      <xdr:row>23</xdr:row>
      <xdr:rowOff>47625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5BC8E24B-4564-4845-ADBA-9D13F5C6972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209550</xdr:colOff>
      <xdr:row>0</xdr:row>
      <xdr:rowOff>200025</xdr:rowOff>
    </xdr:from>
    <xdr:to>
      <xdr:col>9</xdr:col>
      <xdr:colOff>38100</xdr:colOff>
      <xdr:row>2</xdr:row>
      <xdr:rowOff>38100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73D0BC67-6897-42E6-A0C5-3F85FBFFB46A}"/>
            </a:ext>
          </a:extLst>
        </xdr:cNvPr>
        <xdr:cNvSpPr txBox="1"/>
      </xdr:nvSpPr>
      <xdr:spPr>
        <a:xfrm>
          <a:off x="5010150" y="200025"/>
          <a:ext cx="1200150" cy="314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（単位：円）</a:t>
          </a:r>
        </a:p>
      </xdr:txBody>
    </xdr:sp>
    <xdr:clientData/>
  </xdr:twoCellAnchor>
</xdr:wsDr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0.173</cdr:x>
      <cdr:y>0.38989</cdr:y>
    </cdr:from>
    <cdr:to>
      <cdr:x>0.173</cdr:x>
      <cdr:y>0.64723</cdr:y>
    </cdr:to>
    <cdr:cxnSp macro="">
      <cdr:nvCxnSpPr>
        <cdr:cNvPr id="3" name="直線コネクタ 2">
          <a:extLst xmlns:a="http://schemas.openxmlformats.org/drawingml/2006/main">
            <a:ext uri="{FF2B5EF4-FFF2-40B4-BE49-F238E27FC236}">
              <a16:creationId xmlns:a16="http://schemas.microsoft.com/office/drawing/2014/main" id="{5DF7FA34-2227-4F32-9F94-124DB21A8E2B}"/>
            </a:ext>
          </a:extLst>
        </cdr:cNvPr>
        <cdr:cNvCxnSpPr/>
      </cdr:nvCxnSpPr>
      <cdr:spPr>
        <a:xfrm xmlns:a="http://schemas.openxmlformats.org/drawingml/2006/main" flipV="1">
          <a:off x="1119837" y="1531632"/>
          <a:ext cx="0" cy="1010930"/>
        </a:xfrm>
        <a:prstGeom xmlns:a="http://schemas.openxmlformats.org/drawingml/2006/main" prst="line">
          <a:avLst/>
        </a:prstGeom>
        <a:ln xmlns:a="http://schemas.openxmlformats.org/drawingml/2006/main" w="19050" cap="flat" cmpd="sng" algn="ctr">
          <a:solidFill>
            <a:schemeClr val="accent1"/>
          </a:solidFill>
          <a:prstDash val="dash"/>
          <a:round/>
          <a:headEnd type="none" w="med" len="med"/>
          <a:tailEnd type="none" w="med" len="med"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0.76681</cdr:x>
      <cdr:y>0.39741</cdr:y>
    </cdr:from>
    <cdr:to>
      <cdr:x>0.76681</cdr:x>
      <cdr:y>0.50581</cdr:y>
    </cdr:to>
    <cdr:cxnSp macro="">
      <cdr:nvCxnSpPr>
        <cdr:cNvPr id="13" name="直線コネクタ 12">
          <a:extLst xmlns:a="http://schemas.openxmlformats.org/drawingml/2006/main">
            <a:ext uri="{FF2B5EF4-FFF2-40B4-BE49-F238E27FC236}">
              <a16:creationId xmlns:a16="http://schemas.microsoft.com/office/drawing/2014/main" id="{DEE95776-5723-4939-B76F-FC2E836F6F9E}"/>
            </a:ext>
          </a:extLst>
        </cdr:cNvPr>
        <cdr:cNvCxnSpPr/>
      </cdr:nvCxnSpPr>
      <cdr:spPr>
        <a:xfrm xmlns:a="http://schemas.openxmlformats.org/drawingml/2006/main">
          <a:off x="4963475" y="1561160"/>
          <a:ext cx="0" cy="425837"/>
        </a:xfrm>
        <a:prstGeom xmlns:a="http://schemas.openxmlformats.org/drawingml/2006/main" prst="line">
          <a:avLst/>
        </a:prstGeom>
        <a:ln xmlns:a="http://schemas.openxmlformats.org/drawingml/2006/main" w="19050" cap="flat" cmpd="sng" algn="ctr">
          <a:solidFill>
            <a:schemeClr val="accent1"/>
          </a:solidFill>
          <a:prstDash val="dash"/>
          <a:round/>
          <a:headEnd type="none" w="med" len="med"/>
          <a:tailEnd type="none" w="med" len="med"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10</xdr:col>
      <xdr:colOff>104775</xdr:colOff>
      <xdr:row>23</xdr:row>
      <xdr:rowOff>47625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97891E6C-99D4-4AE1-B76A-930B5FC4424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209550</xdr:colOff>
      <xdr:row>0</xdr:row>
      <xdr:rowOff>200025</xdr:rowOff>
    </xdr:from>
    <xdr:to>
      <xdr:col>9</xdr:col>
      <xdr:colOff>38100</xdr:colOff>
      <xdr:row>2</xdr:row>
      <xdr:rowOff>38100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164C2DF0-7206-47C3-A4AA-04802E1064A3}"/>
            </a:ext>
          </a:extLst>
        </xdr:cNvPr>
        <xdr:cNvSpPr txBox="1"/>
      </xdr:nvSpPr>
      <xdr:spPr>
        <a:xfrm>
          <a:off x="5010150" y="200025"/>
          <a:ext cx="1200150" cy="314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（単位：円）</a:t>
          </a:r>
        </a:p>
      </xdr:txBody>
    </xdr: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0.16405</cdr:x>
      <cdr:y>0.39266</cdr:y>
    </cdr:from>
    <cdr:to>
      <cdr:x>0.16405</cdr:x>
      <cdr:y>0.65</cdr:y>
    </cdr:to>
    <cdr:cxnSp macro="">
      <cdr:nvCxnSpPr>
        <cdr:cNvPr id="3" name="直線コネクタ 2">
          <a:extLst xmlns:a="http://schemas.openxmlformats.org/drawingml/2006/main">
            <a:ext uri="{FF2B5EF4-FFF2-40B4-BE49-F238E27FC236}">
              <a16:creationId xmlns:a16="http://schemas.microsoft.com/office/drawing/2014/main" id="{5DF7FA34-2227-4F32-9F94-124DB21A8E2B}"/>
            </a:ext>
          </a:extLst>
        </cdr:cNvPr>
        <cdr:cNvCxnSpPr/>
      </cdr:nvCxnSpPr>
      <cdr:spPr>
        <a:xfrm xmlns:a="http://schemas.openxmlformats.org/drawingml/2006/main" flipV="1">
          <a:off x="1142216" y="1567096"/>
          <a:ext cx="0" cy="1027037"/>
        </a:xfrm>
        <a:prstGeom xmlns:a="http://schemas.openxmlformats.org/drawingml/2006/main" prst="line">
          <a:avLst/>
        </a:prstGeom>
        <a:ln xmlns:a="http://schemas.openxmlformats.org/drawingml/2006/main" w="19050"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0.80301</cdr:x>
      <cdr:y>0.40295</cdr:y>
    </cdr:from>
    <cdr:to>
      <cdr:x>0.80301</cdr:x>
      <cdr:y>0.51135</cdr:y>
    </cdr:to>
    <cdr:cxnSp macro="">
      <cdr:nvCxnSpPr>
        <cdr:cNvPr id="13" name="直線コネクタ 12">
          <a:extLst xmlns:a="http://schemas.openxmlformats.org/drawingml/2006/main">
            <a:ext uri="{FF2B5EF4-FFF2-40B4-BE49-F238E27FC236}">
              <a16:creationId xmlns:a16="http://schemas.microsoft.com/office/drawing/2014/main" id="{DEE95776-5723-4939-B76F-FC2E836F6F9E}"/>
            </a:ext>
          </a:extLst>
        </cdr:cNvPr>
        <cdr:cNvCxnSpPr/>
      </cdr:nvCxnSpPr>
      <cdr:spPr>
        <a:xfrm xmlns:a="http://schemas.openxmlformats.org/drawingml/2006/main">
          <a:off x="5197818" y="1582932"/>
          <a:ext cx="0" cy="425837"/>
        </a:xfrm>
        <a:prstGeom xmlns:a="http://schemas.openxmlformats.org/drawingml/2006/main" prst="line">
          <a:avLst/>
        </a:prstGeom>
        <a:ln xmlns:a="http://schemas.openxmlformats.org/drawingml/2006/main" w="19050"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10</xdr:col>
      <xdr:colOff>104775</xdr:colOff>
      <xdr:row>23</xdr:row>
      <xdr:rowOff>47625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1379B996-47E7-4C46-86E4-00AB0ECB89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209550</xdr:colOff>
      <xdr:row>0</xdr:row>
      <xdr:rowOff>200025</xdr:rowOff>
    </xdr:from>
    <xdr:to>
      <xdr:col>9</xdr:col>
      <xdr:colOff>38100</xdr:colOff>
      <xdr:row>2</xdr:row>
      <xdr:rowOff>38100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690A5FBE-9089-414E-94D3-9295E73D5232}"/>
            </a:ext>
          </a:extLst>
        </xdr:cNvPr>
        <xdr:cNvSpPr txBox="1"/>
      </xdr:nvSpPr>
      <xdr:spPr>
        <a:xfrm>
          <a:off x="5010150" y="200025"/>
          <a:ext cx="1200150" cy="314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（単位：円）</a:t>
          </a:r>
        </a:p>
      </xdr:txBody>
    </xdr:sp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0.16036</cdr:x>
      <cdr:y>0.39541</cdr:y>
    </cdr:from>
    <cdr:to>
      <cdr:x>0.16036</cdr:x>
      <cdr:y>0.64446</cdr:y>
    </cdr:to>
    <cdr:cxnSp macro="">
      <cdr:nvCxnSpPr>
        <cdr:cNvPr id="3" name="直線コネクタ 2">
          <a:extLst xmlns:a="http://schemas.openxmlformats.org/drawingml/2006/main">
            <a:ext uri="{FF2B5EF4-FFF2-40B4-BE49-F238E27FC236}">
              <a16:creationId xmlns:a16="http://schemas.microsoft.com/office/drawing/2014/main" id="{5DF7FA34-2227-4F32-9F94-124DB21A8E2B}"/>
            </a:ext>
          </a:extLst>
        </cdr:cNvPr>
        <cdr:cNvCxnSpPr/>
      </cdr:nvCxnSpPr>
      <cdr:spPr>
        <a:xfrm xmlns:a="http://schemas.openxmlformats.org/drawingml/2006/main" flipV="1">
          <a:off x="1116523" y="1578071"/>
          <a:ext cx="0" cy="993952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rgbClr val="0070C0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0.75376</cdr:x>
      <cdr:y>0.40318</cdr:y>
    </cdr:from>
    <cdr:to>
      <cdr:x>0.75376</cdr:x>
      <cdr:y>0.51074</cdr:y>
    </cdr:to>
    <cdr:cxnSp macro="">
      <cdr:nvCxnSpPr>
        <cdr:cNvPr id="13" name="直線コネクタ 12">
          <a:extLst xmlns:a="http://schemas.openxmlformats.org/drawingml/2006/main">
            <a:ext uri="{FF2B5EF4-FFF2-40B4-BE49-F238E27FC236}">
              <a16:creationId xmlns:a16="http://schemas.microsoft.com/office/drawing/2014/main" id="{DEE95776-5723-4939-B76F-FC2E836F6F9E}"/>
            </a:ext>
          </a:extLst>
        </cdr:cNvPr>
        <cdr:cNvCxnSpPr/>
      </cdr:nvCxnSpPr>
      <cdr:spPr>
        <a:xfrm xmlns:a="http://schemas.openxmlformats.org/drawingml/2006/main">
          <a:off x="5248261" y="1609081"/>
          <a:ext cx="0" cy="429268"/>
        </a:xfrm>
        <a:prstGeom xmlns:a="http://schemas.openxmlformats.org/drawingml/2006/main" prst="line">
          <a:avLst/>
        </a:prstGeom>
        <a:ln xmlns:a="http://schemas.openxmlformats.org/drawingml/2006/main" w="19050"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10</xdr:col>
      <xdr:colOff>104775</xdr:colOff>
      <xdr:row>23</xdr:row>
      <xdr:rowOff>47625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997240DE-F5EC-4248-B185-C553931BEC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209550</xdr:colOff>
      <xdr:row>0</xdr:row>
      <xdr:rowOff>200025</xdr:rowOff>
    </xdr:from>
    <xdr:to>
      <xdr:col>9</xdr:col>
      <xdr:colOff>38100</xdr:colOff>
      <xdr:row>2</xdr:row>
      <xdr:rowOff>38100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128D1CFA-7A9C-455D-8DFD-B3355FDE4636}"/>
            </a:ext>
          </a:extLst>
        </xdr:cNvPr>
        <xdr:cNvSpPr txBox="1"/>
      </xdr:nvSpPr>
      <xdr:spPr>
        <a:xfrm>
          <a:off x="5010150" y="200025"/>
          <a:ext cx="1200150" cy="314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（単位：円）</a:t>
          </a:r>
        </a:p>
      </xdr:txBody>
    </xdr:sp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0.16184</cdr:x>
      <cdr:y>0.38712</cdr:y>
    </cdr:from>
    <cdr:to>
      <cdr:x>0.16184</cdr:x>
      <cdr:y>0.64446</cdr:y>
    </cdr:to>
    <cdr:cxnSp macro="">
      <cdr:nvCxnSpPr>
        <cdr:cNvPr id="3" name="直線コネクタ 2">
          <a:extLst xmlns:a="http://schemas.openxmlformats.org/drawingml/2006/main">
            <a:ext uri="{FF2B5EF4-FFF2-40B4-BE49-F238E27FC236}">
              <a16:creationId xmlns:a16="http://schemas.microsoft.com/office/drawing/2014/main" id="{5DF7FA34-2227-4F32-9F94-124DB21A8E2B}"/>
            </a:ext>
          </a:extLst>
        </cdr:cNvPr>
        <cdr:cNvCxnSpPr/>
      </cdr:nvCxnSpPr>
      <cdr:spPr>
        <a:xfrm xmlns:a="http://schemas.openxmlformats.org/drawingml/2006/main" flipV="1">
          <a:off x="1126842" y="1544986"/>
          <a:ext cx="0" cy="1027037"/>
        </a:xfrm>
        <a:prstGeom xmlns:a="http://schemas.openxmlformats.org/drawingml/2006/main" prst="line">
          <a:avLst/>
        </a:prstGeom>
        <a:ln xmlns:a="http://schemas.openxmlformats.org/drawingml/2006/main" w="19050"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0.75787</cdr:x>
      <cdr:y>0.40079</cdr:y>
    </cdr:from>
    <cdr:to>
      <cdr:x>0.75787</cdr:x>
      <cdr:y>0.50919</cdr:y>
    </cdr:to>
    <cdr:cxnSp macro="">
      <cdr:nvCxnSpPr>
        <cdr:cNvPr id="13" name="直線コネクタ 12">
          <a:extLst xmlns:a="http://schemas.openxmlformats.org/drawingml/2006/main">
            <a:ext uri="{FF2B5EF4-FFF2-40B4-BE49-F238E27FC236}">
              <a16:creationId xmlns:a16="http://schemas.microsoft.com/office/drawing/2014/main" id="{DEE95776-5723-4939-B76F-FC2E836F6F9E}"/>
            </a:ext>
          </a:extLst>
        </cdr:cNvPr>
        <cdr:cNvCxnSpPr/>
      </cdr:nvCxnSpPr>
      <cdr:spPr>
        <a:xfrm xmlns:a="http://schemas.openxmlformats.org/drawingml/2006/main">
          <a:off x="5276878" y="1599556"/>
          <a:ext cx="0" cy="432621"/>
        </a:xfrm>
        <a:prstGeom xmlns:a="http://schemas.openxmlformats.org/drawingml/2006/main" prst="line">
          <a:avLst/>
        </a:prstGeom>
        <a:ln xmlns:a="http://schemas.openxmlformats.org/drawingml/2006/main" w="19050"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10</xdr:col>
      <xdr:colOff>104775</xdr:colOff>
      <xdr:row>23</xdr:row>
      <xdr:rowOff>47625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4F87392E-11B6-426D-8FE9-C64AFCB50A2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209550</xdr:colOff>
      <xdr:row>0</xdr:row>
      <xdr:rowOff>200025</xdr:rowOff>
    </xdr:from>
    <xdr:to>
      <xdr:col>9</xdr:col>
      <xdr:colOff>38100</xdr:colOff>
      <xdr:row>2</xdr:row>
      <xdr:rowOff>38100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9B48B519-5231-4ED9-A967-C85C40FBA57C}"/>
            </a:ext>
          </a:extLst>
        </xdr:cNvPr>
        <xdr:cNvSpPr txBox="1"/>
      </xdr:nvSpPr>
      <xdr:spPr>
        <a:xfrm>
          <a:off x="5010150" y="200025"/>
          <a:ext cx="1200150" cy="314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（単位：円）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tat.go.jp/index.htm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7.xml"/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://www.stat.go.jp/data/kakei/sokuhou/nen/pdf/gy02.pdf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9.xml"/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://www.stat.go.jp/data/kakei/sokuhou/nen/pdf/gy02.pdf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1.xml"/><Relationship Id="rId2" Type="http://schemas.openxmlformats.org/officeDocument/2006/relationships/printerSettings" Target="../printerSettings/printerSettings12.bin"/><Relationship Id="rId1" Type="http://schemas.openxmlformats.org/officeDocument/2006/relationships/hyperlink" Target="http://www.stat.go.jp/data/kakei/sokuhou/nen/pdf/gy02.pdf" TargetMode="Externa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3.xml"/><Relationship Id="rId2" Type="http://schemas.openxmlformats.org/officeDocument/2006/relationships/printerSettings" Target="../printerSettings/printerSettings13.bin"/><Relationship Id="rId1" Type="http://schemas.openxmlformats.org/officeDocument/2006/relationships/hyperlink" Target="http://www.stat.go.jp/data/kakei/sokuhou/nen/pdf/gy02.pdf" TargetMode="Externa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4.bin"/><Relationship Id="rId1" Type="http://schemas.openxmlformats.org/officeDocument/2006/relationships/hyperlink" Target="https://www.e-stat.go.jp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stat.go.jp/data/kakei/sokuhou/nen/pdf/gy02.pdf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stat.go.jp/data/kakei/sokuhou/nen/pdf/gy02.pdf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stat.go.jp/data/kakei/sokuhou/nen/pdf/gy02.pdf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www.stat.go.jp/data/kakei/sokuhou/nen/pdf/gy02.pdf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://www.stat.go.jp/data/kakei/sokuhou/nen/pdf/gy02.pdf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1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://www.stat.go.jp/data/kakei/sokuhou/nen/pdf/gy02.pdf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3.x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://www.stat.go.jp/data/kakei/sokuhou/nen/pdf/gy02.pdf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5.xml"/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://www.stat.go.jp/data/kakei/sokuhou/nen/pdf/gy0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H16"/>
  <sheetViews>
    <sheetView tabSelected="1" workbookViewId="0"/>
  </sheetViews>
  <sheetFormatPr defaultRowHeight="13.5" x14ac:dyDescent="0.15"/>
  <cols>
    <col min="1" max="1" width="9" customWidth="1"/>
    <col min="3" max="3" width="12.5" customWidth="1"/>
  </cols>
  <sheetData>
    <row r="3" spans="2:8" x14ac:dyDescent="0.15">
      <c r="B3" t="s">
        <v>16</v>
      </c>
      <c r="C3" t="s">
        <v>17</v>
      </c>
      <c r="D3" s="4" t="s">
        <v>18</v>
      </c>
    </row>
    <row r="4" spans="2:8" x14ac:dyDescent="0.15">
      <c r="C4" t="s">
        <v>19</v>
      </c>
    </row>
    <row r="5" spans="2:8" x14ac:dyDescent="0.15">
      <c r="C5" t="s">
        <v>20</v>
      </c>
    </row>
    <row r="6" spans="2:8" x14ac:dyDescent="0.15">
      <c r="C6" t="s">
        <v>21</v>
      </c>
      <c r="D6" t="s">
        <v>22</v>
      </c>
    </row>
    <row r="7" spans="2:8" x14ac:dyDescent="0.15">
      <c r="C7" t="s">
        <v>23</v>
      </c>
      <c r="D7" t="s">
        <v>24</v>
      </c>
    </row>
    <row r="8" spans="2:8" x14ac:dyDescent="0.15">
      <c r="C8" t="s">
        <v>26</v>
      </c>
      <c r="D8" t="s">
        <v>25</v>
      </c>
    </row>
    <row r="9" spans="2:8" x14ac:dyDescent="0.15">
      <c r="D9" t="s">
        <v>27</v>
      </c>
    </row>
    <row r="10" spans="2:8" x14ac:dyDescent="0.15">
      <c r="C10" t="s">
        <v>73</v>
      </c>
      <c r="H10" s="13"/>
    </row>
    <row r="11" spans="2:8" x14ac:dyDescent="0.15">
      <c r="C11" t="s">
        <v>28</v>
      </c>
      <c r="H11" s="13"/>
    </row>
    <row r="14" spans="2:8" x14ac:dyDescent="0.15">
      <c r="B14" t="s">
        <v>29</v>
      </c>
      <c r="C14" t="s">
        <v>30</v>
      </c>
    </row>
    <row r="15" spans="2:8" x14ac:dyDescent="0.15">
      <c r="C15" t="s">
        <v>32</v>
      </c>
    </row>
    <row r="16" spans="2:8" x14ac:dyDescent="0.15">
      <c r="C16" t="s">
        <v>31</v>
      </c>
    </row>
  </sheetData>
  <phoneticPr fontId="2"/>
  <hyperlinks>
    <hyperlink ref="D3" r:id="rId1" xr:uid="{F60AA010-0D6B-4DF6-8E9A-B712DB433832}"/>
  </hyperlinks>
  <pageMargins left="0.7" right="0.7" top="0.75" bottom="0.75" header="0.3" footer="0.3"/>
  <pageSetup paperSize="9" orientation="landscape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E9A0AD-EFB6-4A2B-A05E-89E250CC3278}">
  <dimension ref="B1:R23"/>
  <sheetViews>
    <sheetView zoomScaleNormal="100" workbookViewId="0">
      <selection activeCell="K10" sqref="K10"/>
    </sheetView>
  </sheetViews>
  <sheetFormatPr defaultColWidth="9" defaultRowHeight="13.5" x14ac:dyDescent="0.15"/>
  <cols>
    <col min="1" max="10" width="9" style="13"/>
    <col min="11" max="11" width="10.625" style="13" customWidth="1"/>
    <col min="12" max="12" width="17.375" style="13" customWidth="1"/>
    <col min="13" max="16384" width="9" style="13"/>
  </cols>
  <sheetData>
    <row r="1" spans="2:14" x14ac:dyDescent="0.15">
      <c r="B1" s="13" t="s">
        <v>39</v>
      </c>
      <c r="I1" s="13" t="s">
        <v>15</v>
      </c>
      <c r="L1" s="13" t="s">
        <v>68</v>
      </c>
    </row>
    <row r="3" spans="2:14" x14ac:dyDescent="0.15">
      <c r="M3" s="13" t="s">
        <v>3</v>
      </c>
      <c r="N3" s="13" t="s">
        <v>0</v>
      </c>
    </row>
    <row r="4" spans="2:14" x14ac:dyDescent="0.15">
      <c r="L4" s="13" t="s">
        <v>1</v>
      </c>
      <c r="N4" s="1">
        <v>186863</v>
      </c>
    </row>
    <row r="5" spans="2:14" x14ac:dyDescent="0.15">
      <c r="L5" s="13" t="s">
        <v>2</v>
      </c>
      <c r="M5" s="1"/>
      <c r="N5" s="2">
        <v>31501</v>
      </c>
    </row>
    <row r="6" spans="2:14" x14ac:dyDescent="0.15">
      <c r="L6" s="13" t="s">
        <v>13</v>
      </c>
      <c r="N6" s="2">
        <v>52818</v>
      </c>
    </row>
    <row r="7" spans="2:14" x14ac:dyDescent="0.15">
      <c r="L7" s="13" t="s">
        <v>4</v>
      </c>
      <c r="M7" s="2">
        <v>30568</v>
      </c>
      <c r="N7" s="2"/>
    </row>
    <row r="8" spans="2:14" x14ac:dyDescent="0.15">
      <c r="L8" s="13" t="s">
        <v>14</v>
      </c>
      <c r="M8" s="2">
        <v>62496</v>
      </c>
    </row>
    <row r="9" spans="2:14" x14ac:dyDescent="0.15">
      <c r="L9" s="13" t="s">
        <v>5</v>
      </c>
      <c r="M9" s="2">
        <v>16243</v>
      </c>
    </row>
    <row r="10" spans="2:14" x14ac:dyDescent="0.15">
      <c r="L10" s="13" t="s">
        <v>6</v>
      </c>
      <c r="M10" s="2">
        <v>20877</v>
      </c>
    </row>
    <row r="11" spans="2:14" x14ac:dyDescent="0.15">
      <c r="L11" s="13" t="s">
        <v>7</v>
      </c>
      <c r="M11" s="2">
        <v>9487</v>
      </c>
    </row>
    <row r="12" spans="2:14" x14ac:dyDescent="0.15">
      <c r="L12" s="13" t="s">
        <v>8</v>
      </c>
      <c r="M12" s="2">
        <v>7154</v>
      </c>
    </row>
    <row r="13" spans="2:14" x14ac:dyDescent="0.15">
      <c r="L13" s="13" t="s">
        <v>9</v>
      </c>
      <c r="M13" s="2">
        <v>15144</v>
      </c>
    </row>
    <row r="14" spans="2:14" x14ac:dyDescent="0.15">
      <c r="L14" s="13" t="s">
        <v>10</v>
      </c>
      <c r="M14" s="2">
        <v>23358</v>
      </c>
    </row>
    <row r="15" spans="2:14" x14ac:dyDescent="0.15">
      <c r="L15" s="13" t="s">
        <v>37</v>
      </c>
      <c r="M15" s="2">
        <v>571</v>
      </c>
    </row>
    <row r="16" spans="2:14" x14ac:dyDescent="0.15">
      <c r="L16" s="13" t="s">
        <v>11</v>
      </c>
      <c r="M16" s="2">
        <v>26012</v>
      </c>
    </row>
    <row r="17" spans="5:18" x14ac:dyDescent="0.15">
      <c r="L17" s="13" t="s">
        <v>12</v>
      </c>
      <c r="M17" s="2">
        <v>28147</v>
      </c>
    </row>
    <row r="18" spans="5:18" x14ac:dyDescent="0.15">
      <c r="L18" s="13" t="s">
        <v>2</v>
      </c>
      <c r="M18" s="1">
        <v>31124</v>
      </c>
      <c r="O18" s="3">
        <f>SUM(M8:M18)</f>
        <v>240613</v>
      </c>
      <c r="Q18" s="2"/>
      <c r="R18" s="3"/>
    </row>
    <row r="19" spans="5:18" x14ac:dyDescent="0.15">
      <c r="M19" s="1">
        <f>N19</f>
        <v>271182</v>
      </c>
      <c r="N19" s="1">
        <f>SUM(N4:N18)</f>
        <v>271182</v>
      </c>
    </row>
    <row r="20" spans="5:18" x14ac:dyDescent="0.15">
      <c r="Q20" s="3"/>
    </row>
    <row r="21" spans="5:18" x14ac:dyDescent="0.15">
      <c r="E21" s="4" t="s">
        <v>33</v>
      </c>
      <c r="N21" s="1">
        <f>N4+N5</f>
        <v>218364</v>
      </c>
    </row>
    <row r="23" spans="5:18" x14ac:dyDescent="0.15">
      <c r="L23" s="13" t="s">
        <v>60</v>
      </c>
    </row>
  </sheetData>
  <phoneticPr fontId="2"/>
  <hyperlinks>
    <hyperlink ref="E21" r:id="rId1" xr:uid="{24AF4937-C262-490C-9A20-A149610EC7E1}"/>
  </hyperlinks>
  <pageMargins left="0.25" right="0.25" top="0.75" bottom="0.75" header="0.3" footer="0.3"/>
  <pageSetup paperSize="9" scale="95" orientation="landscape" r:id="rId2"/>
  <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12ADE1-17DC-4BC1-B40B-EE4C533EEC3D}">
  <dimension ref="B1:R23"/>
  <sheetViews>
    <sheetView zoomScaleNormal="100" workbookViewId="0">
      <selection activeCell="K16" sqref="K16"/>
    </sheetView>
  </sheetViews>
  <sheetFormatPr defaultColWidth="9" defaultRowHeight="13.5" x14ac:dyDescent="0.15"/>
  <cols>
    <col min="1" max="10" width="9" style="13"/>
    <col min="11" max="11" width="10.625" style="13" customWidth="1"/>
    <col min="12" max="12" width="17.375" style="13" customWidth="1"/>
    <col min="13" max="16384" width="9" style="13"/>
  </cols>
  <sheetData>
    <row r="1" spans="2:14" x14ac:dyDescent="0.15">
      <c r="B1" s="13" t="s">
        <v>39</v>
      </c>
      <c r="I1" s="13" t="s">
        <v>15</v>
      </c>
      <c r="L1" s="13" t="s">
        <v>69</v>
      </c>
    </row>
    <row r="3" spans="2:14" x14ac:dyDescent="0.15">
      <c r="M3" s="13" t="s">
        <v>3</v>
      </c>
      <c r="N3" s="13" t="s">
        <v>0</v>
      </c>
    </row>
    <row r="4" spans="2:14" x14ac:dyDescent="0.15">
      <c r="L4" s="13" t="s">
        <v>1</v>
      </c>
      <c r="N4" s="1">
        <v>187592</v>
      </c>
    </row>
    <row r="5" spans="2:14" x14ac:dyDescent="0.15">
      <c r="L5" s="13" t="s">
        <v>2</v>
      </c>
      <c r="M5" s="1"/>
      <c r="N5" s="2">
        <v>30796</v>
      </c>
    </row>
    <row r="6" spans="2:14" x14ac:dyDescent="0.15">
      <c r="L6" s="13" t="s">
        <v>13</v>
      </c>
      <c r="N6" s="2">
        <v>58485</v>
      </c>
    </row>
    <row r="7" spans="2:14" x14ac:dyDescent="0.15">
      <c r="L7" s="13" t="s">
        <v>4</v>
      </c>
      <c r="M7" s="2">
        <v>31003</v>
      </c>
      <c r="N7" s="2"/>
    </row>
    <row r="8" spans="2:14" x14ac:dyDescent="0.15">
      <c r="L8" s="13" t="s">
        <v>14</v>
      </c>
      <c r="M8" s="2">
        <v>62166</v>
      </c>
    </row>
    <row r="9" spans="2:14" x14ac:dyDescent="0.15">
      <c r="L9" s="13" t="s">
        <v>5</v>
      </c>
      <c r="M9" s="2">
        <v>15688</v>
      </c>
    </row>
    <row r="10" spans="2:14" x14ac:dyDescent="0.15">
      <c r="L10" s="13" t="s">
        <v>6</v>
      </c>
      <c r="M10" s="2">
        <v>20847</v>
      </c>
    </row>
    <row r="11" spans="2:14" x14ac:dyDescent="0.15">
      <c r="L11" s="13" t="s">
        <v>7</v>
      </c>
      <c r="M11" s="2">
        <v>9754</v>
      </c>
    </row>
    <row r="12" spans="2:14" x14ac:dyDescent="0.15">
      <c r="L12" s="13" t="s">
        <v>8</v>
      </c>
      <c r="M12" s="2">
        <v>7093</v>
      </c>
    </row>
    <row r="13" spans="2:14" x14ac:dyDescent="0.15">
      <c r="L13" s="13" t="s">
        <v>9</v>
      </c>
      <c r="M13" s="2">
        <v>14859</v>
      </c>
    </row>
    <row r="14" spans="2:14" x14ac:dyDescent="0.15">
      <c r="L14" s="13" t="s">
        <v>10</v>
      </c>
      <c r="M14" s="2">
        <v>27014</v>
      </c>
    </row>
    <row r="15" spans="2:14" x14ac:dyDescent="0.15">
      <c r="L15" s="13" t="s">
        <v>37</v>
      </c>
      <c r="M15" s="2">
        <v>365</v>
      </c>
    </row>
    <row r="16" spans="2:14" x14ac:dyDescent="0.15">
      <c r="L16" s="13" t="s">
        <v>11</v>
      </c>
      <c r="M16" s="2">
        <v>29076</v>
      </c>
    </row>
    <row r="17" spans="5:18" x14ac:dyDescent="0.15">
      <c r="L17" s="13" t="s">
        <v>12</v>
      </c>
      <c r="M17" s="2">
        <v>28547</v>
      </c>
    </row>
    <row r="18" spans="5:18" x14ac:dyDescent="0.15">
      <c r="L18" s="13" t="s">
        <v>2</v>
      </c>
      <c r="M18" s="1">
        <v>30462</v>
      </c>
      <c r="O18" s="3">
        <f>SUM(M8:M18)</f>
        <v>245871</v>
      </c>
      <c r="Q18" s="2"/>
      <c r="R18" s="3"/>
    </row>
    <row r="19" spans="5:18" x14ac:dyDescent="0.15">
      <c r="M19" s="1">
        <f>N19</f>
        <v>276873</v>
      </c>
      <c r="N19" s="1">
        <f>SUM(N4:N18)</f>
        <v>276873</v>
      </c>
    </row>
    <row r="20" spans="5:18" x14ac:dyDescent="0.15">
      <c r="Q20" s="3"/>
    </row>
    <row r="21" spans="5:18" x14ac:dyDescent="0.15">
      <c r="E21" s="4" t="s">
        <v>33</v>
      </c>
      <c r="N21" s="1">
        <f>N4+N5</f>
        <v>218388</v>
      </c>
    </row>
    <row r="23" spans="5:18" x14ac:dyDescent="0.15">
      <c r="L23" s="13" t="s">
        <v>60</v>
      </c>
    </row>
  </sheetData>
  <phoneticPr fontId="2"/>
  <hyperlinks>
    <hyperlink ref="E21" r:id="rId1" xr:uid="{CAC26D56-448D-4238-8D3F-6668DEAFDFD1}"/>
  </hyperlinks>
  <pageMargins left="0.25" right="0.25" top="0.75" bottom="0.75" header="0.3" footer="0.3"/>
  <pageSetup paperSize="9" scale="95" orientation="landscape" r:id="rId2"/>
  <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27F691-DF67-4F5B-990B-6EFA5396B107}">
  <dimension ref="B1:R23"/>
  <sheetViews>
    <sheetView zoomScaleNormal="100" workbookViewId="0">
      <selection activeCell="K12" sqref="K12"/>
    </sheetView>
  </sheetViews>
  <sheetFormatPr defaultColWidth="9" defaultRowHeight="13.5" x14ac:dyDescent="0.15"/>
  <cols>
    <col min="1" max="10" width="9" style="13"/>
    <col min="11" max="11" width="10.625" style="13" customWidth="1"/>
    <col min="12" max="12" width="17.375" style="13" customWidth="1"/>
    <col min="13" max="16384" width="9" style="13"/>
  </cols>
  <sheetData>
    <row r="1" spans="2:14" x14ac:dyDescent="0.15">
      <c r="B1" s="13" t="s">
        <v>39</v>
      </c>
      <c r="I1" s="13" t="s">
        <v>15</v>
      </c>
      <c r="L1" s="13" t="s">
        <v>70</v>
      </c>
    </row>
    <row r="3" spans="2:14" x14ac:dyDescent="0.15">
      <c r="M3" s="13" t="s">
        <v>3</v>
      </c>
      <c r="N3" s="13" t="s">
        <v>0</v>
      </c>
    </row>
    <row r="4" spans="2:14" x14ac:dyDescent="0.15">
      <c r="L4" s="13" t="s">
        <v>1</v>
      </c>
      <c r="N4" s="1">
        <v>188816</v>
      </c>
    </row>
    <row r="5" spans="2:14" x14ac:dyDescent="0.15">
      <c r="L5" s="13" t="s">
        <v>2</v>
      </c>
      <c r="M5" s="1"/>
      <c r="N5" s="2">
        <v>33747</v>
      </c>
    </row>
    <row r="6" spans="2:14" x14ac:dyDescent="0.15">
      <c r="L6" s="13" t="s">
        <v>13</v>
      </c>
      <c r="N6" s="2">
        <v>54225</v>
      </c>
    </row>
    <row r="7" spans="2:14" x14ac:dyDescent="0.15">
      <c r="L7" s="13" t="s">
        <v>4</v>
      </c>
      <c r="M7" s="2">
        <v>32169</v>
      </c>
      <c r="N7" s="2"/>
    </row>
    <row r="8" spans="2:14" x14ac:dyDescent="0.15">
      <c r="L8" s="13" t="s">
        <v>14</v>
      </c>
      <c r="M8" s="2">
        <v>62652</v>
      </c>
    </row>
    <row r="9" spans="2:14" x14ac:dyDescent="0.15">
      <c r="L9" s="13" t="s">
        <v>5</v>
      </c>
      <c r="M9" s="2">
        <v>14546</v>
      </c>
    </row>
    <row r="10" spans="2:14" x14ac:dyDescent="0.15">
      <c r="L10" s="13" t="s">
        <v>6</v>
      </c>
      <c r="M10" s="2">
        <v>20435</v>
      </c>
    </row>
    <row r="11" spans="2:14" x14ac:dyDescent="0.15">
      <c r="L11" s="13" t="s">
        <v>7</v>
      </c>
      <c r="M11" s="2">
        <v>9711</v>
      </c>
    </row>
    <row r="12" spans="2:14" x14ac:dyDescent="0.15">
      <c r="L12" s="13" t="s">
        <v>8</v>
      </c>
      <c r="M12" s="2">
        <v>7759</v>
      </c>
    </row>
    <row r="13" spans="2:14" x14ac:dyDescent="0.15">
      <c r="L13" s="13" t="s">
        <v>9</v>
      </c>
      <c r="M13" s="2">
        <v>14827</v>
      </c>
    </row>
    <row r="14" spans="2:14" x14ac:dyDescent="0.15">
      <c r="L14" s="13" t="s">
        <v>10</v>
      </c>
      <c r="M14" s="2">
        <v>25216</v>
      </c>
    </row>
    <row r="15" spans="2:14" x14ac:dyDescent="0.15">
      <c r="L15" s="13" t="s">
        <v>37</v>
      </c>
      <c r="M15" s="2">
        <v>692</v>
      </c>
    </row>
    <row r="16" spans="2:14" x14ac:dyDescent="0.15">
      <c r="L16" s="13" t="s">
        <v>11</v>
      </c>
      <c r="M16" s="2">
        <v>28424</v>
      </c>
    </row>
    <row r="17" spans="5:18" x14ac:dyDescent="0.15">
      <c r="L17" s="13" t="s">
        <v>12</v>
      </c>
      <c r="M17" s="2">
        <v>29990</v>
      </c>
    </row>
    <row r="18" spans="5:18" x14ac:dyDescent="0.15">
      <c r="L18" s="13" t="s">
        <v>2</v>
      </c>
      <c r="M18" s="1">
        <v>30368</v>
      </c>
      <c r="O18" s="3">
        <f>SUM(M8:M18)</f>
        <v>244620</v>
      </c>
      <c r="Q18" s="2"/>
      <c r="R18" s="3"/>
    </row>
    <row r="19" spans="5:18" x14ac:dyDescent="0.15">
      <c r="M19" s="1">
        <f>N19</f>
        <v>276788</v>
      </c>
      <c r="N19" s="1">
        <f>SUM(N4:N18)</f>
        <v>276788</v>
      </c>
    </row>
    <row r="20" spans="5:18" x14ac:dyDescent="0.15">
      <c r="Q20" s="3"/>
    </row>
    <row r="21" spans="5:18" x14ac:dyDescent="0.15">
      <c r="E21" s="4" t="s">
        <v>33</v>
      </c>
      <c r="N21" s="1">
        <f>N4+N5</f>
        <v>222563</v>
      </c>
    </row>
    <row r="23" spans="5:18" x14ac:dyDescent="0.15">
      <c r="L23" s="13" t="s">
        <v>60</v>
      </c>
    </row>
  </sheetData>
  <phoneticPr fontId="2"/>
  <hyperlinks>
    <hyperlink ref="E21" r:id="rId1" xr:uid="{2E2AD93F-2C72-466D-8A81-85AE8BC99FAA}"/>
  </hyperlinks>
  <pageMargins left="0.25" right="0.25" top="0.75" bottom="0.75" header="0.3" footer="0.3"/>
  <pageSetup paperSize="9" scale="95" orientation="landscape" r:id="rId2"/>
  <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F3C017-50AC-49BE-B3EC-DDFB37DC5179}">
  <dimension ref="B1:R23"/>
  <sheetViews>
    <sheetView zoomScaleNormal="100" workbookViewId="0">
      <selection activeCell="K11" sqref="K11"/>
    </sheetView>
  </sheetViews>
  <sheetFormatPr defaultColWidth="9" defaultRowHeight="13.5" x14ac:dyDescent="0.15"/>
  <cols>
    <col min="1" max="10" width="9" style="13"/>
    <col min="11" max="11" width="10.625" style="13" customWidth="1"/>
    <col min="12" max="12" width="17.375" style="13" customWidth="1"/>
    <col min="13" max="16384" width="9" style="13"/>
  </cols>
  <sheetData>
    <row r="1" spans="2:14" x14ac:dyDescent="0.15">
      <c r="B1" s="13" t="s">
        <v>39</v>
      </c>
      <c r="I1" s="13" t="s">
        <v>15</v>
      </c>
      <c r="L1" s="13" t="s">
        <v>71</v>
      </c>
    </row>
    <row r="3" spans="2:14" x14ac:dyDescent="0.15">
      <c r="M3" s="13" t="s">
        <v>3</v>
      </c>
      <c r="N3" s="13" t="s">
        <v>0</v>
      </c>
    </row>
    <row r="4" spans="2:14" x14ac:dyDescent="0.15">
      <c r="L4" s="13" t="s">
        <v>1</v>
      </c>
      <c r="N4" s="1">
        <v>189545</v>
      </c>
    </row>
    <row r="5" spans="2:14" x14ac:dyDescent="0.15">
      <c r="L5" s="13" t="s">
        <v>2</v>
      </c>
      <c r="M5" s="1"/>
      <c r="N5" s="2">
        <v>33186</v>
      </c>
    </row>
    <row r="6" spans="2:14" x14ac:dyDescent="0.15">
      <c r="L6" s="13" t="s">
        <v>13</v>
      </c>
      <c r="N6" s="2">
        <v>60623</v>
      </c>
    </row>
    <row r="7" spans="2:14" x14ac:dyDescent="0.15">
      <c r="L7" s="13" t="s">
        <v>4</v>
      </c>
      <c r="M7" s="2">
        <v>32903</v>
      </c>
      <c r="N7" s="2"/>
    </row>
    <row r="8" spans="2:14" x14ac:dyDescent="0.15">
      <c r="L8" s="13" t="s">
        <v>14</v>
      </c>
      <c r="M8" s="2">
        <v>62815</v>
      </c>
    </row>
    <row r="9" spans="2:14" x14ac:dyDescent="0.15">
      <c r="L9" s="13" t="s">
        <v>5</v>
      </c>
      <c r="M9" s="2">
        <v>15298</v>
      </c>
    </row>
    <row r="10" spans="2:14" x14ac:dyDescent="0.15">
      <c r="L10" s="13" t="s">
        <v>6</v>
      </c>
      <c r="M10" s="2">
        <v>21361</v>
      </c>
    </row>
    <row r="11" spans="2:14" x14ac:dyDescent="0.15">
      <c r="L11" s="13" t="s">
        <v>7</v>
      </c>
      <c r="M11" s="2">
        <v>8757</v>
      </c>
    </row>
    <row r="12" spans="2:14" x14ac:dyDescent="0.15">
      <c r="L12" s="13" t="s">
        <v>8</v>
      </c>
      <c r="M12" s="2">
        <v>8017</v>
      </c>
    </row>
    <row r="13" spans="2:14" x14ac:dyDescent="0.15">
      <c r="L13" s="13" t="s">
        <v>9</v>
      </c>
      <c r="M13" s="2">
        <v>15089</v>
      </c>
    </row>
    <row r="14" spans="2:14" x14ac:dyDescent="0.15">
      <c r="L14" s="13" t="s">
        <v>10</v>
      </c>
      <c r="M14" s="2">
        <v>25398</v>
      </c>
    </row>
    <row r="15" spans="2:14" x14ac:dyDescent="0.15">
      <c r="L15" s="13" t="s">
        <v>37</v>
      </c>
      <c r="M15" s="2">
        <v>466</v>
      </c>
    </row>
    <row r="16" spans="2:14" x14ac:dyDescent="0.15">
      <c r="L16" s="13" t="s">
        <v>11</v>
      </c>
      <c r="M16" s="2">
        <v>29124</v>
      </c>
    </row>
    <row r="17" spans="5:18" x14ac:dyDescent="0.15">
      <c r="L17" s="13" t="s">
        <v>12</v>
      </c>
      <c r="M17" s="2">
        <v>31857</v>
      </c>
    </row>
    <row r="18" spans="5:18" x14ac:dyDescent="0.15">
      <c r="L18" s="13" t="s">
        <v>2</v>
      </c>
      <c r="M18" s="1">
        <v>32270</v>
      </c>
      <c r="O18" s="3">
        <f>SUM(M8:M18)</f>
        <v>250452</v>
      </c>
      <c r="Q18" s="2"/>
      <c r="R18" s="3"/>
    </row>
    <row r="19" spans="5:18" x14ac:dyDescent="0.15">
      <c r="M19" s="1">
        <f>N19</f>
        <v>283354</v>
      </c>
      <c r="N19" s="1">
        <f>SUM(N4:N18)</f>
        <v>283354</v>
      </c>
    </row>
    <row r="20" spans="5:18" x14ac:dyDescent="0.15">
      <c r="Q20" s="3"/>
    </row>
    <row r="21" spans="5:18" x14ac:dyDescent="0.15">
      <c r="E21" s="4" t="s">
        <v>33</v>
      </c>
      <c r="N21" s="1">
        <f>N4+N5</f>
        <v>222731</v>
      </c>
    </row>
    <row r="23" spans="5:18" x14ac:dyDescent="0.15">
      <c r="L23" s="13" t="s">
        <v>60</v>
      </c>
    </row>
  </sheetData>
  <phoneticPr fontId="2"/>
  <hyperlinks>
    <hyperlink ref="E21" r:id="rId1" xr:uid="{21C8BB20-25C7-4824-ABD7-CA112C64CE41}"/>
  </hyperlinks>
  <pageMargins left="0.25" right="0.25" top="0.75" bottom="0.75" header="0.3" footer="0.3"/>
  <pageSetup paperSize="9" scale="95" orientation="landscape" r:id="rId2"/>
  <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4B7F52-5E4C-4E24-B8CA-E715673569DF}">
  <dimension ref="A1:S35"/>
  <sheetViews>
    <sheetView workbookViewId="0">
      <selection activeCell="F16" sqref="F16"/>
    </sheetView>
  </sheetViews>
  <sheetFormatPr defaultColWidth="9" defaultRowHeight="13.5" x14ac:dyDescent="0.15"/>
  <cols>
    <col min="1" max="1" width="15.125" style="13" customWidth="1"/>
    <col min="2" max="3" width="12.125" style="13" customWidth="1"/>
    <col min="4" max="5" width="9" style="13"/>
    <col min="6" max="6" width="10.375" style="13" customWidth="1"/>
    <col min="7" max="7" width="12.5" style="13" customWidth="1"/>
    <col min="8" max="8" width="13.5" style="13" customWidth="1"/>
    <col min="9" max="10" width="9" style="13"/>
    <col min="11" max="11" width="10.25" style="13" customWidth="1"/>
    <col min="12" max="12" width="14.875" style="13" customWidth="1"/>
    <col min="13" max="13" width="12.5" style="13" customWidth="1"/>
    <col min="14" max="14" width="9" style="13"/>
    <col min="15" max="15" width="10.75" style="13" customWidth="1"/>
    <col min="16" max="17" width="9" style="13"/>
    <col min="18" max="18" width="16.625" style="13" customWidth="1"/>
    <col min="19" max="19" width="10.875" style="13" customWidth="1"/>
    <col min="20" max="16384" width="9" style="13"/>
  </cols>
  <sheetData>
    <row r="1" spans="1:19" x14ac:dyDescent="0.15">
      <c r="B1" s="13" t="s">
        <v>41</v>
      </c>
    </row>
    <row r="2" spans="1:19" x14ac:dyDescent="0.15">
      <c r="B2" s="13" t="s">
        <v>42</v>
      </c>
    </row>
    <row r="3" spans="1:19" x14ac:dyDescent="0.15">
      <c r="B3" s="13" t="s">
        <v>34</v>
      </c>
      <c r="C3" s="13" t="s">
        <v>1</v>
      </c>
      <c r="D3" s="13" t="s">
        <v>2</v>
      </c>
      <c r="E3" s="13" t="s">
        <v>43</v>
      </c>
      <c r="F3" s="13" t="s">
        <v>35</v>
      </c>
      <c r="G3" s="13" t="s">
        <v>4</v>
      </c>
      <c r="H3" s="13" t="s">
        <v>36</v>
      </c>
      <c r="I3" s="13" t="s">
        <v>14</v>
      </c>
      <c r="J3" s="13" t="s">
        <v>5</v>
      </c>
      <c r="K3" s="13" t="s">
        <v>6</v>
      </c>
      <c r="L3" s="13" t="s">
        <v>7</v>
      </c>
      <c r="M3" s="13" t="s">
        <v>8</v>
      </c>
      <c r="N3" s="13" t="s">
        <v>44</v>
      </c>
      <c r="O3" s="13" t="s">
        <v>10</v>
      </c>
      <c r="P3" s="13" t="s">
        <v>37</v>
      </c>
      <c r="Q3" s="13" t="s">
        <v>11</v>
      </c>
      <c r="R3" s="13" t="s">
        <v>38</v>
      </c>
      <c r="S3" s="13" t="s">
        <v>45</v>
      </c>
    </row>
    <row r="4" spans="1:19" x14ac:dyDescent="0.15">
      <c r="A4" s="5" t="s">
        <v>46</v>
      </c>
      <c r="B4" s="18">
        <f>AVERAGE(B5:B16)</f>
        <v>217341.91666666666</v>
      </c>
      <c r="C4" s="18">
        <f t="shared" ref="C4:S4" si="0">AVERAGE(C5:C16)</f>
        <v>184281</v>
      </c>
      <c r="D4" s="18">
        <f t="shared" si="0"/>
        <v>33060.916666666664</v>
      </c>
      <c r="E4" s="18">
        <f>AVERAGE(E5:E16)</f>
        <v>57414.583333333336</v>
      </c>
      <c r="F4" s="18">
        <f t="shared" si="0"/>
        <v>186649.66666666666</v>
      </c>
      <c r="G4" s="18">
        <f t="shared" si="0"/>
        <v>30692.25</v>
      </c>
      <c r="H4" s="18">
        <f t="shared" si="0"/>
        <v>244064.25</v>
      </c>
      <c r="I4" s="18">
        <f t="shared" si="0"/>
        <v>65288.583333333336</v>
      </c>
      <c r="J4" s="18">
        <f t="shared" si="0"/>
        <v>15374.583333333334</v>
      </c>
      <c r="K4" s="18">
        <f t="shared" si="0"/>
        <v>21515.916666666668</v>
      </c>
      <c r="L4" s="18">
        <f t="shared" si="0"/>
        <v>9678.8333333333339</v>
      </c>
      <c r="M4" s="18">
        <f t="shared" si="0"/>
        <v>7101.5</v>
      </c>
      <c r="N4" s="18">
        <f t="shared" si="0"/>
        <v>14917.5</v>
      </c>
      <c r="O4" s="18">
        <f t="shared" si="0"/>
        <v>27179</v>
      </c>
      <c r="P4" s="18">
        <f t="shared" si="0"/>
        <v>554.83333333333337</v>
      </c>
      <c r="Q4" s="18">
        <f t="shared" si="0"/>
        <v>26183.5</v>
      </c>
      <c r="R4" s="18">
        <f t="shared" si="0"/>
        <v>56269.916666666664</v>
      </c>
      <c r="S4" s="18">
        <f t="shared" si="0"/>
        <v>26544.083333333332</v>
      </c>
    </row>
    <row r="5" spans="1:19" x14ac:dyDescent="0.15">
      <c r="A5" s="14" t="s">
        <v>72</v>
      </c>
      <c r="B5" s="19">
        <v>242468</v>
      </c>
      <c r="C5" s="19">
        <v>199651</v>
      </c>
      <c r="D5" s="19">
        <f>B5-C5</f>
        <v>42817</v>
      </c>
      <c r="E5" s="19">
        <f>SUM(G5:H5)-B5</f>
        <v>32980</v>
      </c>
      <c r="F5" s="19">
        <f>B5-G5</f>
        <v>210280</v>
      </c>
      <c r="G5" s="19">
        <v>32188</v>
      </c>
      <c r="H5" s="19">
        <v>243260</v>
      </c>
      <c r="I5" s="19">
        <v>69742</v>
      </c>
      <c r="J5" s="19">
        <v>14500</v>
      </c>
      <c r="K5" s="19">
        <v>21508</v>
      </c>
      <c r="L5" s="19">
        <v>10417</v>
      </c>
      <c r="M5" s="19">
        <v>6275</v>
      </c>
      <c r="N5" s="19">
        <v>15755</v>
      </c>
      <c r="O5" s="19">
        <v>28954</v>
      </c>
      <c r="P5" s="19">
        <v>319</v>
      </c>
      <c r="Q5" s="19">
        <v>24454</v>
      </c>
      <c r="R5" s="19">
        <v>51335</v>
      </c>
      <c r="S5" s="19">
        <v>22202</v>
      </c>
    </row>
    <row r="6" spans="1:19" x14ac:dyDescent="0.15">
      <c r="A6" s="14" t="s">
        <v>47</v>
      </c>
      <c r="B6" s="6">
        <v>222335</v>
      </c>
      <c r="C6" s="6">
        <v>188195</v>
      </c>
      <c r="D6" s="6">
        <f>B6-C6</f>
        <v>34140</v>
      </c>
      <c r="E6" s="6">
        <f>SUM(G6:H6)-B6</f>
        <v>47455</v>
      </c>
      <c r="F6" s="6">
        <f>B6-G6</f>
        <v>192479</v>
      </c>
      <c r="G6" s="6">
        <v>29856</v>
      </c>
      <c r="H6" s="6">
        <v>239934</v>
      </c>
      <c r="I6" s="6">
        <v>68646</v>
      </c>
      <c r="J6" s="6">
        <v>14801</v>
      </c>
      <c r="K6" s="6">
        <v>21742</v>
      </c>
      <c r="L6" s="6">
        <v>9964</v>
      </c>
      <c r="M6" s="6">
        <v>6402</v>
      </c>
      <c r="N6" s="6">
        <v>14693</v>
      </c>
      <c r="O6" s="6">
        <v>28598</v>
      </c>
      <c r="P6" s="7">
        <v>346</v>
      </c>
      <c r="Q6" s="6">
        <v>24054</v>
      </c>
      <c r="R6" s="6">
        <v>50688</v>
      </c>
      <c r="S6" s="6">
        <v>22451</v>
      </c>
    </row>
    <row r="7" spans="1:19" x14ac:dyDescent="0.15">
      <c r="A7" s="14" t="s">
        <v>48</v>
      </c>
      <c r="B7" s="8">
        <v>204587</v>
      </c>
      <c r="C7" s="8">
        <v>175799</v>
      </c>
      <c r="D7" s="8">
        <f>B7-C7</f>
        <v>28788</v>
      </c>
      <c r="E7" s="19">
        <f>SUM(G7:H7)-B7</f>
        <v>61047</v>
      </c>
      <c r="F7" s="19">
        <f>B7-G7</f>
        <v>176635</v>
      </c>
      <c r="G7" s="8">
        <v>27952</v>
      </c>
      <c r="H7" s="8">
        <v>237682</v>
      </c>
      <c r="I7" s="8">
        <v>68154</v>
      </c>
      <c r="J7" s="8">
        <v>13885</v>
      </c>
      <c r="K7" s="8">
        <v>21115</v>
      </c>
      <c r="L7" s="8">
        <v>9608</v>
      </c>
      <c r="M7" s="8">
        <v>6458</v>
      </c>
      <c r="N7" s="8">
        <v>14513</v>
      </c>
      <c r="O7" s="8">
        <v>28630</v>
      </c>
      <c r="P7" s="9">
        <v>382</v>
      </c>
      <c r="Q7" s="8">
        <v>24268</v>
      </c>
      <c r="R7" s="8">
        <v>50667</v>
      </c>
      <c r="S7" s="8">
        <v>23273</v>
      </c>
    </row>
    <row r="8" spans="1:19" x14ac:dyDescent="0.15">
      <c r="A8" s="14" t="s">
        <v>49</v>
      </c>
      <c r="B8" s="6">
        <v>208111</v>
      </c>
      <c r="C8" s="6">
        <v>175312</v>
      </c>
      <c r="D8" s="6">
        <f t="shared" ref="D8:D17" si="1">B8-C8</f>
        <v>32799</v>
      </c>
      <c r="E8" s="6">
        <f t="shared" ref="E8:E17" si="2">SUM(G8:H8)-B8</f>
        <v>60517</v>
      </c>
      <c r="F8" s="6">
        <f t="shared" ref="F8:F17" si="3">B8-G8</f>
        <v>179087</v>
      </c>
      <c r="G8" s="6">
        <v>29024</v>
      </c>
      <c r="H8" s="6">
        <v>239604</v>
      </c>
      <c r="I8" s="6">
        <v>68193</v>
      </c>
      <c r="J8" s="6">
        <v>14346</v>
      </c>
      <c r="K8" s="6">
        <v>20427</v>
      </c>
      <c r="L8" s="6">
        <v>9290</v>
      </c>
      <c r="M8" s="6">
        <v>6737</v>
      </c>
      <c r="N8" s="6">
        <v>14646</v>
      </c>
      <c r="O8" s="6">
        <v>26505</v>
      </c>
      <c r="P8" s="7">
        <v>428</v>
      </c>
      <c r="Q8" s="6">
        <v>25284</v>
      </c>
      <c r="R8" s="6">
        <v>53748</v>
      </c>
      <c r="S8" s="6">
        <v>25243</v>
      </c>
    </row>
    <row r="9" spans="1:19" x14ac:dyDescent="0.15">
      <c r="A9" s="14" t="s">
        <v>50</v>
      </c>
      <c r="B9" s="8">
        <v>211135</v>
      </c>
      <c r="C9" s="8">
        <v>177970</v>
      </c>
      <c r="D9" s="8">
        <f t="shared" si="1"/>
        <v>33165</v>
      </c>
      <c r="E9" s="19">
        <f t="shared" si="2"/>
        <v>67510</v>
      </c>
      <c r="F9" s="19">
        <f t="shared" si="3"/>
        <v>180305</v>
      </c>
      <c r="G9" s="8">
        <v>30830</v>
      </c>
      <c r="H9" s="8">
        <v>247815</v>
      </c>
      <c r="I9" s="8">
        <v>66517</v>
      </c>
      <c r="J9" s="8">
        <v>17140</v>
      </c>
      <c r="K9" s="8">
        <v>22390</v>
      </c>
      <c r="L9" s="8">
        <v>9471</v>
      </c>
      <c r="M9" s="8">
        <v>7116</v>
      </c>
      <c r="N9" s="8">
        <v>15027</v>
      </c>
      <c r="O9" s="8">
        <v>28448</v>
      </c>
      <c r="P9" s="9">
        <v>649</v>
      </c>
      <c r="Q9" s="8">
        <v>25405</v>
      </c>
      <c r="R9" s="8">
        <v>55651</v>
      </c>
      <c r="S9" s="8">
        <v>26445</v>
      </c>
    </row>
    <row r="10" spans="1:19" x14ac:dyDescent="0.15">
      <c r="A10" s="14" t="s">
        <v>51</v>
      </c>
      <c r="B10" s="6">
        <v>206992</v>
      </c>
      <c r="C10" s="6">
        <v>173371</v>
      </c>
      <c r="D10" s="6">
        <f t="shared" si="1"/>
        <v>33621</v>
      </c>
      <c r="E10" s="6">
        <f>SUM(G10:H10)-B10</f>
        <v>70868</v>
      </c>
      <c r="F10" s="6">
        <f t="shared" si="3"/>
        <v>176383</v>
      </c>
      <c r="G10" s="6">
        <v>30609</v>
      </c>
      <c r="H10" s="6">
        <v>247251</v>
      </c>
      <c r="I10" s="6">
        <v>65439</v>
      </c>
      <c r="J10" s="6">
        <v>15673</v>
      </c>
      <c r="K10" s="6">
        <v>23180</v>
      </c>
      <c r="L10" s="6">
        <v>10087</v>
      </c>
      <c r="M10" s="6">
        <v>7399</v>
      </c>
      <c r="N10" s="6">
        <v>14870</v>
      </c>
      <c r="O10" s="6">
        <v>28904</v>
      </c>
      <c r="P10" s="7">
        <v>397</v>
      </c>
      <c r="Q10" s="6">
        <v>26360</v>
      </c>
      <c r="R10" s="6">
        <v>54942</v>
      </c>
      <c r="S10" s="6">
        <v>25232</v>
      </c>
    </row>
    <row r="11" spans="1:19" x14ac:dyDescent="0.15">
      <c r="A11" s="14" t="s">
        <v>52</v>
      </c>
      <c r="B11" s="8">
        <v>214874</v>
      </c>
      <c r="C11" s="8">
        <v>184489</v>
      </c>
      <c r="D11" s="8">
        <f t="shared" si="1"/>
        <v>30385</v>
      </c>
      <c r="E11" s="19">
        <f t="shared" si="2"/>
        <v>65421</v>
      </c>
      <c r="F11" s="19">
        <f>B11-G11</f>
        <v>184112</v>
      </c>
      <c r="G11" s="8">
        <v>30762</v>
      </c>
      <c r="H11" s="8">
        <v>249533</v>
      </c>
      <c r="I11" s="8">
        <v>64193</v>
      </c>
      <c r="J11" s="8">
        <v>17055</v>
      </c>
      <c r="K11" s="8">
        <v>22428</v>
      </c>
      <c r="L11" s="8">
        <v>10145</v>
      </c>
      <c r="M11" s="8">
        <v>7679</v>
      </c>
      <c r="N11" s="8">
        <v>14934</v>
      </c>
      <c r="O11" s="8">
        <v>27708</v>
      </c>
      <c r="P11" s="9">
        <v>711</v>
      </c>
      <c r="Q11" s="8">
        <v>25996</v>
      </c>
      <c r="R11" s="8">
        <v>58685</v>
      </c>
      <c r="S11" s="8">
        <v>27678</v>
      </c>
    </row>
    <row r="12" spans="1:19" x14ac:dyDescent="0.15">
      <c r="A12" s="14" t="s">
        <v>53</v>
      </c>
      <c r="B12" s="6">
        <v>215555</v>
      </c>
      <c r="C12" s="6">
        <v>183769</v>
      </c>
      <c r="D12" s="6">
        <f t="shared" si="1"/>
        <v>31786</v>
      </c>
      <c r="E12" s="6">
        <f t="shared" si="2"/>
        <v>57026</v>
      </c>
      <c r="F12" s="6">
        <f t="shared" si="3"/>
        <v>185112</v>
      </c>
      <c r="G12" s="6">
        <v>30443</v>
      </c>
      <c r="H12" s="6">
        <v>242138</v>
      </c>
      <c r="I12" s="6">
        <v>62450</v>
      </c>
      <c r="J12" s="6">
        <v>15320</v>
      </c>
      <c r="K12" s="6">
        <v>21881</v>
      </c>
      <c r="L12" s="6">
        <v>9455</v>
      </c>
      <c r="M12" s="6">
        <v>7129</v>
      </c>
      <c r="N12" s="6">
        <v>14653</v>
      </c>
      <c r="O12" s="6">
        <v>27415</v>
      </c>
      <c r="P12" s="6">
        <v>1332</v>
      </c>
      <c r="Q12" s="6">
        <v>25745</v>
      </c>
      <c r="R12" s="6">
        <v>56758</v>
      </c>
      <c r="S12" s="6">
        <v>27464</v>
      </c>
    </row>
    <row r="13" spans="1:19" x14ac:dyDescent="0.15">
      <c r="A13" s="14" t="s">
        <v>54</v>
      </c>
      <c r="B13" s="8">
        <v>218364</v>
      </c>
      <c r="C13" s="8">
        <v>186863</v>
      </c>
      <c r="D13" s="8">
        <f t="shared" si="1"/>
        <v>31501</v>
      </c>
      <c r="E13" s="19">
        <f t="shared" si="2"/>
        <v>52818</v>
      </c>
      <c r="F13" s="19">
        <f t="shared" si="3"/>
        <v>187796</v>
      </c>
      <c r="G13" s="8">
        <v>30568</v>
      </c>
      <c r="H13" s="8">
        <v>240614</v>
      </c>
      <c r="I13" s="8">
        <v>62496</v>
      </c>
      <c r="J13" s="8">
        <v>16243</v>
      </c>
      <c r="K13" s="8">
        <v>20877</v>
      </c>
      <c r="L13" s="8">
        <v>9487</v>
      </c>
      <c r="M13" s="8">
        <v>7154</v>
      </c>
      <c r="N13" s="8">
        <v>15144</v>
      </c>
      <c r="O13" s="8">
        <v>23358</v>
      </c>
      <c r="P13" s="9">
        <v>571</v>
      </c>
      <c r="Q13" s="8">
        <v>26012</v>
      </c>
      <c r="R13" s="8">
        <v>59271</v>
      </c>
      <c r="S13" s="8">
        <v>28147</v>
      </c>
    </row>
    <row r="14" spans="1:19" x14ac:dyDescent="0.15">
      <c r="A14" s="14" t="s">
        <v>55</v>
      </c>
      <c r="B14" s="6">
        <v>218388</v>
      </c>
      <c r="C14" s="6">
        <v>187592</v>
      </c>
      <c r="D14" s="6">
        <f t="shared" si="1"/>
        <v>30796</v>
      </c>
      <c r="E14" s="6">
        <f t="shared" si="2"/>
        <v>58485</v>
      </c>
      <c r="F14" s="6">
        <f t="shared" si="3"/>
        <v>187385</v>
      </c>
      <c r="G14" s="6">
        <v>31003</v>
      </c>
      <c r="H14" s="6">
        <v>245870</v>
      </c>
      <c r="I14" s="6">
        <v>62166</v>
      </c>
      <c r="J14" s="6">
        <v>15688</v>
      </c>
      <c r="K14" s="6">
        <v>20847</v>
      </c>
      <c r="L14" s="6">
        <v>9754</v>
      </c>
      <c r="M14" s="6">
        <v>7093</v>
      </c>
      <c r="N14" s="6">
        <v>14859</v>
      </c>
      <c r="O14" s="6">
        <v>27014</v>
      </c>
      <c r="P14" s="7">
        <v>365</v>
      </c>
      <c r="Q14" s="6">
        <v>29076</v>
      </c>
      <c r="R14" s="6">
        <v>59009</v>
      </c>
      <c r="S14" s="6">
        <v>28547</v>
      </c>
    </row>
    <row r="15" spans="1:19" x14ac:dyDescent="0.15">
      <c r="A15" s="14" t="s">
        <v>56</v>
      </c>
      <c r="B15" s="8">
        <v>222563</v>
      </c>
      <c r="C15" s="8">
        <v>188816</v>
      </c>
      <c r="D15" s="8">
        <f t="shared" si="1"/>
        <v>33747</v>
      </c>
      <c r="E15" s="19">
        <f t="shared" si="2"/>
        <v>54225</v>
      </c>
      <c r="F15" s="19">
        <f t="shared" si="3"/>
        <v>190394</v>
      </c>
      <c r="G15" s="8">
        <v>32169</v>
      </c>
      <c r="H15" s="8">
        <v>244619</v>
      </c>
      <c r="I15" s="8">
        <v>62652</v>
      </c>
      <c r="J15" s="8">
        <v>14546</v>
      </c>
      <c r="K15" s="8">
        <v>20435</v>
      </c>
      <c r="L15" s="8">
        <v>9711</v>
      </c>
      <c r="M15" s="8">
        <v>7759</v>
      </c>
      <c r="N15" s="8">
        <v>14827</v>
      </c>
      <c r="O15" s="8">
        <v>25216</v>
      </c>
      <c r="P15" s="9">
        <v>692</v>
      </c>
      <c r="Q15" s="8">
        <v>28424</v>
      </c>
      <c r="R15" s="8">
        <v>60358</v>
      </c>
      <c r="S15" s="8">
        <v>29990</v>
      </c>
    </row>
    <row r="16" spans="1:19" x14ac:dyDescent="0.15">
      <c r="A16" s="14" t="s">
        <v>57</v>
      </c>
      <c r="B16" s="6">
        <v>222731</v>
      </c>
      <c r="C16" s="6">
        <v>189545</v>
      </c>
      <c r="D16" s="6">
        <f t="shared" si="1"/>
        <v>33186</v>
      </c>
      <c r="E16" s="6">
        <f t="shared" si="2"/>
        <v>60623</v>
      </c>
      <c r="F16" s="6">
        <f t="shared" si="3"/>
        <v>189828</v>
      </c>
      <c r="G16" s="6">
        <v>32903</v>
      </c>
      <c r="H16" s="6">
        <v>250451</v>
      </c>
      <c r="I16" s="6">
        <v>62815</v>
      </c>
      <c r="J16" s="6">
        <v>15298</v>
      </c>
      <c r="K16" s="6">
        <v>21361</v>
      </c>
      <c r="L16" s="6">
        <v>8757</v>
      </c>
      <c r="M16" s="6">
        <v>8017</v>
      </c>
      <c r="N16" s="6">
        <v>15089</v>
      </c>
      <c r="O16" s="6">
        <v>25398</v>
      </c>
      <c r="P16" s="7">
        <v>466</v>
      </c>
      <c r="Q16" s="6">
        <v>29124</v>
      </c>
      <c r="R16" s="6">
        <v>64127</v>
      </c>
      <c r="S16" s="6">
        <v>31857</v>
      </c>
    </row>
    <row r="17" spans="1:19" x14ac:dyDescent="0.15">
      <c r="A17" s="14" t="s">
        <v>58</v>
      </c>
      <c r="B17" s="8">
        <v>225356</v>
      </c>
      <c r="C17" s="8">
        <v>191257</v>
      </c>
      <c r="D17" s="8">
        <f t="shared" si="1"/>
        <v>34099</v>
      </c>
      <c r="E17" s="19">
        <f t="shared" si="2"/>
        <v>54917</v>
      </c>
      <c r="F17" s="19">
        <f t="shared" si="3"/>
        <v>192403</v>
      </c>
      <c r="G17" s="8">
        <v>32953</v>
      </c>
      <c r="H17" s="8">
        <v>247320</v>
      </c>
      <c r="I17" s="8">
        <v>62645</v>
      </c>
      <c r="J17" s="8">
        <v>15413</v>
      </c>
      <c r="K17" s="8">
        <v>20323</v>
      </c>
      <c r="L17" s="8">
        <v>9103</v>
      </c>
      <c r="M17" s="8">
        <v>8292</v>
      </c>
      <c r="N17" s="8">
        <v>15725</v>
      </c>
      <c r="O17" s="8">
        <v>24213</v>
      </c>
      <c r="P17" s="9">
        <v>552</v>
      </c>
      <c r="Q17" s="8">
        <v>27735</v>
      </c>
      <c r="R17" s="8">
        <v>63318</v>
      </c>
      <c r="S17" s="8">
        <v>32652</v>
      </c>
    </row>
    <row r="18" spans="1:19" x14ac:dyDescent="0.15">
      <c r="H18" s="6">
        <v>247867</v>
      </c>
      <c r="I18" s="6">
        <v>62044</v>
      </c>
      <c r="J18" s="6">
        <v>17101</v>
      </c>
      <c r="K18" s="6">
        <v>20826</v>
      </c>
      <c r="L18" s="6">
        <v>9002</v>
      </c>
      <c r="M18" s="6">
        <v>8302</v>
      </c>
      <c r="N18" s="6">
        <v>15380</v>
      </c>
      <c r="O18" s="6">
        <v>25656</v>
      </c>
      <c r="P18" s="7">
        <v>654</v>
      </c>
      <c r="Q18" s="6">
        <v>27429</v>
      </c>
      <c r="R18" s="6">
        <v>61474</v>
      </c>
      <c r="S18" s="6">
        <v>31598</v>
      </c>
    </row>
    <row r="19" spans="1:19" x14ac:dyDescent="0.15">
      <c r="B19" s="4" t="s">
        <v>59</v>
      </c>
      <c r="H19" s="8">
        <v>250121</v>
      </c>
      <c r="I19" s="8">
        <v>62352</v>
      </c>
      <c r="J19" s="8">
        <v>17930</v>
      </c>
      <c r="K19" s="8">
        <v>19876</v>
      </c>
      <c r="L19" s="8">
        <v>9632</v>
      </c>
      <c r="M19" s="8">
        <v>8945</v>
      </c>
      <c r="N19" s="8">
        <v>15477</v>
      </c>
      <c r="O19" s="8">
        <v>25503</v>
      </c>
      <c r="P19" s="9">
        <v>597</v>
      </c>
      <c r="Q19" s="8">
        <v>27395</v>
      </c>
      <c r="R19" s="8">
        <v>62413</v>
      </c>
      <c r="S19" s="8">
        <v>31107</v>
      </c>
    </row>
    <row r="20" spans="1:19" x14ac:dyDescent="0.15">
      <c r="H20" s="6">
        <v>252051</v>
      </c>
      <c r="I20" s="6">
        <v>62370</v>
      </c>
      <c r="J20" s="6">
        <v>19105</v>
      </c>
      <c r="K20" s="6">
        <v>19338</v>
      </c>
      <c r="L20" s="6">
        <v>9012</v>
      </c>
      <c r="M20" s="6">
        <v>9164</v>
      </c>
      <c r="N20" s="6">
        <v>14281</v>
      </c>
      <c r="O20" s="6">
        <v>24659</v>
      </c>
      <c r="P20" s="7">
        <v>606</v>
      </c>
      <c r="Q20" s="6">
        <v>27518</v>
      </c>
      <c r="R20" s="6">
        <v>65997</v>
      </c>
      <c r="S20" s="6">
        <v>33858</v>
      </c>
    </row>
    <row r="21" spans="1:19" x14ac:dyDescent="0.15">
      <c r="H21" s="8">
        <v>253115</v>
      </c>
      <c r="I21" s="8">
        <v>63317</v>
      </c>
      <c r="J21" s="8">
        <v>17893</v>
      </c>
      <c r="K21" s="8">
        <v>19078</v>
      </c>
      <c r="L21" s="8">
        <v>10486</v>
      </c>
      <c r="M21" s="8">
        <v>8979</v>
      </c>
      <c r="N21" s="8">
        <v>15508</v>
      </c>
      <c r="O21" s="8">
        <v>24119</v>
      </c>
      <c r="P21" s="9">
        <v>708</v>
      </c>
      <c r="Q21" s="8">
        <v>26428</v>
      </c>
      <c r="R21" s="8">
        <v>66599</v>
      </c>
      <c r="S21" s="8">
        <v>34402</v>
      </c>
    </row>
    <row r="22" spans="1:19" x14ac:dyDescent="0.15">
      <c r="H22" s="6">
        <v>256297</v>
      </c>
      <c r="I22" s="6">
        <v>63022</v>
      </c>
      <c r="J22" s="6">
        <v>20576</v>
      </c>
      <c r="K22" s="6">
        <v>19420</v>
      </c>
      <c r="L22" s="6">
        <v>10199</v>
      </c>
      <c r="M22" s="6">
        <v>9658</v>
      </c>
      <c r="N22" s="6">
        <v>14077</v>
      </c>
      <c r="O22" s="6">
        <v>23868</v>
      </c>
      <c r="P22" s="7">
        <v>706</v>
      </c>
      <c r="Q22" s="6">
        <v>27245</v>
      </c>
      <c r="R22" s="6">
        <v>67526</v>
      </c>
      <c r="S22" s="6">
        <v>34831</v>
      </c>
    </row>
    <row r="23" spans="1:19" x14ac:dyDescent="0.15">
      <c r="H23" s="8">
        <v>253470</v>
      </c>
      <c r="I23" s="8">
        <v>61986</v>
      </c>
      <c r="J23" s="8">
        <v>19405</v>
      </c>
      <c r="K23" s="8">
        <v>19695</v>
      </c>
      <c r="L23" s="8">
        <v>10866</v>
      </c>
      <c r="M23" s="8">
        <v>10122</v>
      </c>
      <c r="N23" s="8">
        <v>14070</v>
      </c>
      <c r="O23" s="8">
        <v>23204</v>
      </c>
      <c r="P23" s="9">
        <v>902</v>
      </c>
      <c r="Q23" s="8">
        <v>27739</v>
      </c>
      <c r="R23" s="8">
        <v>65481</v>
      </c>
      <c r="S23" s="8">
        <v>35076</v>
      </c>
    </row>
    <row r="24" spans="1:19" x14ac:dyDescent="0.15">
      <c r="H24" s="6">
        <v>257365</v>
      </c>
      <c r="I24" s="6">
        <v>64291</v>
      </c>
      <c r="J24" s="6">
        <v>22129</v>
      </c>
      <c r="K24" s="6">
        <v>19390</v>
      </c>
      <c r="L24" s="6">
        <v>10631</v>
      </c>
      <c r="M24" s="6">
        <v>10604</v>
      </c>
      <c r="N24" s="6">
        <v>12613</v>
      </c>
      <c r="O24" s="6">
        <v>23387</v>
      </c>
      <c r="P24" s="7">
        <v>632</v>
      </c>
      <c r="Q24" s="6">
        <v>27653</v>
      </c>
      <c r="R24" s="6">
        <v>66036</v>
      </c>
      <c r="S24" s="6">
        <v>35362</v>
      </c>
    </row>
    <row r="28" spans="1:19" x14ac:dyDescent="0.15">
      <c r="A28" s="15"/>
    </row>
    <row r="29" spans="1:19" x14ac:dyDescent="0.15">
      <c r="A29" s="16"/>
    </row>
    <row r="30" spans="1:19" x14ac:dyDescent="0.15">
      <c r="A30" s="17"/>
    </row>
    <row r="31" spans="1:19" x14ac:dyDescent="0.15">
      <c r="A31" s="17"/>
    </row>
    <row r="32" spans="1:19" x14ac:dyDescent="0.15">
      <c r="A32" s="15"/>
    </row>
    <row r="33" spans="1:1" x14ac:dyDescent="0.15">
      <c r="A33" s="15"/>
    </row>
    <row r="34" spans="1:1" x14ac:dyDescent="0.15">
      <c r="A34" s="15"/>
    </row>
    <row r="35" spans="1:1" x14ac:dyDescent="0.15">
      <c r="A35" s="15"/>
    </row>
  </sheetData>
  <phoneticPr fontId="2"/>
  <hyperlinks>
    <hyperlink ref="B19" r:id="rId1" xr:uid="{F02C4EEF-B78C-48A8-B015-93213D2BEEC6}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DD340C-3393-4503-B19D-07156973F3F6}">
  <dimension ref="B1:R23"/>
  <sheetViews>
    <sheetView zoomScale="85" zoomScaleNormal="85" workbookViewId="0">
      <selection activeCell="C27" sqref="C27"/>
    </sheetView>
  </sheetViews>
  <sheetFormatPr defaultColWidth="9" defaultRowHeight="13.5" x14ac:dyDescent="0.15"/>
  <cols>
    <col min="1" max="10" width="9" style="13"/>
    <col min="11" max="11" width="10.625" style="13" customWidth="1"/>
    <col min="12" max="12" width="17.375" style="13" customWidth="1"/>
    <col min="13" max="16384" width="9" style="13"/>
  </cols>
  <sheetData>
    <row r="1" spans="2:14" x14ac:dyDescent="0.15">
      <c r="B1" s="13" t="s">
        <v>39</v>
      </c>
      <c r="I1" s="13" t="s">
        <v>15</v>
      </c>
      <c r="L1" s="13" t="s">
        <v>63</v>
      </c>
    </row>
    <row r="3" spans="2:14" x14ac:dyDescent="0.15">
      <c r="M3" s="13" t="s">
        <v>3</v>
      </c>
      <c r="N3" s="13" t="s">
        <v>0</v>
      </c>
    </row>
    <row r="4" spans="2:14" x14ac:dyDescent="0.15">
      <c r="L4" s="13" t="s">
        <v>1</v>
      </c>
      <c r="M4" s="2"/>
      <c r="N4" s="2">
        <v>199651</v>
      </c>
    </row>
    <row r="5" spans="2:14" x14ac:dyDescent="0.15">
      <c r="L5" s="13" t="s">
        <v>2</v>
      </c>
      <c r="M5" s="2"/>
      <c r="N5" s="2">
        <v>42817</v>
      </c>
    </row>
    <row r="6" spans="2:14" x14ac:dyDescent="0.15">
      <c r="L6" s="13" t="s">
        <v>13</v>
      </c>
      <c r="M6" s="2"/>
      <c r="N6" s="2">
        <v>32980</v>
      </c>
    </row>
    <row r="7" spans="2:14" x14ac:dyDescent="0.15">
      <c r="L7" s="13" t="s">
        <v>4</v>
      </c>
      <c r="M7" s="2">
        <v>32188</v>
      </c>
      <c r="N7" s="2"/>
    </row>
    <row r="8" spans="2:14" x14ac:dyDescent="0.15">
      <c r="L8" s="13" t="s">
        <v>14</v>
      </c>
      <c r="M8" s="2">
        <v>69742</v>
      </c>
      <c r="N8" s="2"/>
    </row>
    <row r="9" spans="2:14" x14ac:dyDescent="0.15">
      <c r="L9" s="13" t="s">
        <v>5</v>
      </c>
      <c r="M9" s="2">
        <v>14500</v>
      </c>
      <c r="N9" s="2"/>
    </row>
    <row r="10" spans="2:14" x14ac:dyDescent="0.15">
      <c r="L10" s="13" t="s">
        <v>6</v>
      </c>
      <c r="M10" s="2">
        <v>21508</v>
      </c>
      <c r="N10" s="2"/>
    </row>
    <row r="11" spans="2:14" x14ac:dyDescent="0.15">
      <c r="L11" s="13" t="s">
        <v>7</v>
      </c>
      <c r="M11" s="2">
        <v>10417</v>
      </c>
      <c r="N11" s="2"/>
    </row>
    <row r="12" spans="2:14" x14ac:dyDescent="0.15">
      <c r="L12" s="13" t="s">
        <v>8</v>
      </c>
      <c r="M12" s="2">
        <v>6275</v>
      </c>
      <c r="N12" s="2"/>
    </row>
    <row r="13" spans="2:14" x14ac:dyDescent="0.15">
      <c r="L13" s="13" t="s">
        <v>9</v>
      </c>
      <c r="M13" s="2">
        <v>15755</v>
      </c>
      <c r="N13" s="2"/>
    </row>
    <row r="14" spans="2:14" x14ac:dyDescent="0.15">
      <c r="L14" s="13" t="s">
        <v>10</v>
      </c>
      <c r="M14" s="2">
        <v>28954</v>
      </c>
      <c r="N14" s="2"/>
    </row>
    <row r="15" spans="2:14" x14ac:dyDescent="0.15">
      <c r="L15" s="13" t="s">
        <v>37</v>
      </c>
      <c r="M15" s="2">
        <v>319</v>
      </c>
      <c r="N15" s="2"/>
    </row>
    <row r="16" spans="2:14" x14ac:dyDescent="0.15">
      <c r="L16" s="13" t="s">
        <v>11</v>
      </c>
      <c r="M16" s="2">
        <v>24454</v>
      </c>
      <c r="N16" s="2"/>
    </row>
    <row r="17" spans="5:18" x14ac:dyDescent="0.15">
      <c r="L17" s="13" t="s">
        <v>12</v>
      </c>
      <c r="M17" s="2">
        <v>22202</v>
      </c>
      <c r="N17" s="2"/>
    </row>
    <row r="18" spans="5:18" x14ac:dyDescent="0.15">
      <c r="L18" s="13" t="s">
        <v>2</v>
      </c>
      <c r="M18" s="2">
        <f>51553-M17</f>
        <v>29351</v>
      </c>
      <c r="N18" s="2"/>
      <c r="O18" s="3">
        <f>SUM(M8:M18)</f>
        <v>243477</v>
      </c>
      <c r="Q18" s="2"/>
      <c r="R18" s="3"/>
    </row>
    <row r="19" spans="5:18" x14ac:dyDescent="0.15">
      <c r="M19" s="1">
        <f>N19</f>
        <v>275448</v>
      </c>
      <c r="N19" s="1">
        <f>SUM(N4:N18)</f>
        <v>275448</v>
      </c>
    </row>
    <row r="20" spans="5:18" x14ac:dyDescent="0.15">
      <c r="Q20" s="3"/>
    </row>
    <row r="21" spans="5:18" x14ac:dyDescent="0.15">
      <c r="E21" s="4" t="s">
        <v>33</v>
      </c>
      <c r="N21" s="1">
        <f>N4+N5</f>
        <v>242468</v>
      </c>
    </row>
    <row r="23" spans="5:18" x14ac:dyDescent="0.15">
      <c r="L23" s="13" t="s">
        <v>60</v>
      </c>
    </row>
  </sheetData>
  <phoneticPr fontId="2"/>
  <hyperlinks>
    <hyperlink ref="E21" r:id="rId1" xr:uid="{D2F5FAD6-0332-41E3-9845-FE92AC126094}"/>
  </hyperlinks>
  <pageMargins left="0.25" right="0.25" top="0.75" bottom="0.75" header="0.3" footer="0.3"/>
  <pageSetup paperSize="9" scale="95" orientation="landscape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C0455E-ECFB-488F-A5EF-50BEFD2EDDB5}">
  <dimension ref="B1:R23"/>
  <sheetViews>
    <sheetView zoomScale="70" zoomScaleNormal="70" workbookViewId="0">
      <selection activeCell="G33" sqref="G33"/>
    </sheetView>
  </sheetViews>
  <sheetFormatPr defaultColWidth="9" defaultRowHeight="13.5" x14ac:dyDescent="0.15"/>
  <cols>
    <col min="1" max="10" width="9" style="10"/>
    <col min="11" max="11" width="10.625" style="10" customWidth="1"/>
    <col min="12" max="12" width="17.375" style="10" customWidth="1"/>
    <col min="13" max="16384" width="9" style="10"/>
  </cols>
  <sheetData>
    <row r="1" spans="2:14" x14ac:dyDescent="0.15">
      <c r="B1" s="10" t="s">
        <v>39</v>
      </c>
      <c r="I1" s="10" t="s">
        <v>15</v>
      </c>
      <c r="L1" s="10" t="s">
        <v>40</v>
      </c>
    </row>
    <row r="3" spans="2:14" x14ac:dyDescent="0.15">
      <c r="M3" s="10" t="s">
        <v>3</v>
      </c>
      <c r="N3" s="10" t="s">
        <v>0</v>
      </c>
    </row>
    <row r="4" spans="2:14" x14ac:dyDescent="0.15">
      <c r="L4" s="10" t="s">
        <v>1</v>
      </c>
      <c r="N4" s="1">
        <v>188195</v>
      </c>
    </row>
    <row r="5" spans="2:14" x14ac:dyDescent="0.15">
      <c r="L5" s="10" t="s">
        <v>2</v>
      </c>
      <c r="M5" s="1"/>
      <c r="N5" s="2">
        <v>34140</v>
      </c>
    </row>
    <row r="6" spans="2:14" x14ac:dyDescent="0.15">
      <c r="L6" s="10" t="s">
        <v>13</v>
      </c>
      <c r="N6" s="2">
        <v>47455</v>
      </c>
    </row>
    <row r="7" spans="2:14" x14ac:dyDescent="0.15">
      <c r="L7" s="10" t="s">
        <v>4</v>
      </c>
      <c r="M7" s="2">
        <v>29856</v>
      </c>
      <c r="N7" s="2"/>
    </row>
    <row r="8" spans="2:14" x14ac:dyDescent="0.15">
      <c r="L8" s="10" t="s">
        <v>14</v>
      </c>
      <c r="M8" s="2">
        <v>68646</v>
      </c>
    </row>
    <row r="9" spans="2:14" x14ac:dyDescent="0.15">
      <c r="L9" s="10" t="s">
        <v>5</v>
      </c>
      <c r="M9" s="2">
        <v>14801</v>
      </c>
    </row>
    <row r="10" spans="2:14" x14ac:dyDescent="0.15">
      <c r="L10" s="10" t="s">
        <v>6</v>
      </c>
      <c r="M10" s="2">
        <v>21742</v>
      </c>
    </row>
    <row r="11" spans="2:14" x14ac:dyDescent="0.15">
      <c r="L11" s="10" t="s">
        <v>7</v>
      </c>
      <c r="M11" s="2">
        <v>9964</v>
      </c>
    </row>
    <row r="12" spans="2:14" x14ac:dyDescent="0.15">
      <c r="L12" s="10" t="s">
        <v>8</v>
      </c>
      <c r="M12" s="2">
        <v>6402</v>
      </c>
    </row>
    <row r="13" spans="2:14" x14ac:dyDescent="0.15">
      <c r="L13" s="10" t="s">
        <v>9</v>
      </c>
      <c r="M13" s="2">
        <v>14693</v>
      </c>
    </row>
    <row r="14" spans="2:14" x14ac:dyDescent="0.15">
      <c r="L14" s="10" t="s">
        <v>10</v>
      </c>
      <c r="M14" s="2">
        <v>28598</v>
      </c>
    </row>
    <row r="15" spans="2:14" x14ac:dyDescent="0.15">
      <c r="L15" s="10" t="s">
        <v>37</v>
      </c>
      <c r="M15" s="2">
        <v>346</v>
      </c>
    </row>
    <row r="16" spans="2:14" x14ac:dyDescent="0.15">
      <c r="L16" s="10" t="s">
        <v>11</v>
      </c>
      <c r="M16" s="2">
        <v>24054</v>
      </c>
    </row>
    <row r="17" spans="5:18" x14ac:dyDescent="0.15">
      <c r="L17" s="10" t="s">
        <v>12</v>
      </c>
      <c r="M17" s="2">
        <v>22451</v>
      </c>
    </row>
    <row r="18" spans="5:18" x14ac:dyDescent="0.15">
      <c r="L18" s="10" t="s">
        <v>2</v>
      </c>
      <c r="M18" s="1">
        <v>28237</v>
      </c>
      <c r="O18" s="3">
        <f>SUM(M8:M18)</f>
        <v>239934</v>
      </c>
      <c r="Q18" s="2"/>
      <c r="R18" s="3"/>
    </row>
    <row r="19" spans="5:18" x14ac:dyDescent="0.15">
      <c r="M19" s="1">
        <f>N19</f>
        <v>269790</v>
      </c>
      <c r="N19" s="1">
        <f>SUM(N4:N18)</f>
        <v>269790</v>
      </c>
    </row>
    <row r="20" spans="5:18" x14ac:dyDescent="0.15">
      <c r="Q20" s="3"/>
    </row>
    <row r="21" spans="5:18" x14ac:dyDescent="0.15">
      <c r="E21" s="4" t="s">
        <v>33</v>
      </c>
      <c r="N21" s="1">
        <f>N4+N5</f>
        <v>222335</v>
      </c>
    </row>
    <row r="23" spans="5:18" x14ac:dyDescent="0.15">
      <c r="L23" s="10" t="s">
        <v>60</v>
      </c>
    </row>
  </sheetData>
  <phoneticPr fontId="2"/>
  <hyperlinks>
    <hyperlink ref="E21" r:id="rId1" xr:uid="{939AED56-DC12-4237-BA6F-995DF7B9FA1A}"/>
  </hyperlinks>
  <pageMargins left="0.25" right="0.25" top="0.75" bottom="0.75" header="0.3" footer="0.3"/>
  <pageSetup paperSize="9" scale="95" orientation="landscape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149161-24EF-49C5-94FC-C20ED2CC28B5}">
  <dimension ref="B1:R23"/>
  <sheetViews>
    <sheetView zoomScaleNormal="100" workbookViewId="0">
      <selection activeCell="R1" sqref="R1"/>
    </sheetView>
  </sheetViews>
  <sheetFormatPr defaultColWidth="9" defaultRowHeight="13.5" x14ac:dyDescent="0.15"/>
  <cols>
    <col min="1" max="10" width="9" style="11"/>
    <col min="11" max="11" width="10.625" style="11" customWidth="1"/>
    <col min="12" max="12" width="17.375" style="11" customWidth="1"/>
    <col min="13" max="16384" width="9" style="11"/>
  </cols>
  <sheetData>
    <row r="1" spans="2:14" x14ac:dyDescent="0.15">
      <c r="B1" s="11" t="s">
        <v>39</v>
      </c>
      <c r="I1" s="11" t="s">
        <v>15</v>
      </c>
      <c r="L1" s="11" t="s">
        <v>61</v>
      </c>
    </row>
    <row r="3" spans="2:14" x14ac:dyDescent="0.15">
      <c r="M3" s="11" t="s">
        <v>3</v>
      </c>
      <c r="N3" s="11" t="s">
        <v>0</v>
      </c>
    </row>
    <row r="4" spans="2:14" x14ac:dyDescent="0.15">
      <c r="L4" s="11" t="s">
        <v>1</v>
      </c>
      <c r="N4" s="1">
        <v>175799</v>
      </c>
    </row>
    <row r="5" spans="2:14" x14ac:dyDescent="0.15">
      <c r="L5" s="11" t="s">
        <v>2</v>
      </c>
      <c r="M5" s="1"/>
      <c r="N5" s="2">
        <v>28788</v>
      </c>
    </row>
    <row r="6" spans="2:14" x14ac:dyDescent="0.15">
      <c r="L6" s="11" t="s">
        <v>13</v>
      </c>
      <c r="N6" s="2">
        <v>61047</v>
      </c>
    </row>
    <row r="7" spans="2:14" x14ac:dyDescent="0.15">
      <c r="L7" s="11" t="s">
        <v>4</v>
      </c>
      <c r="M7" s="2">
        <v>27952</v>
      </c>
      <c r="N7" s="2"/>
    </row>
    <row r="8" spans="2:14" x14ac:dyDescent="0.15">
      <c r="L8" s="11" t="s">
        <v>14</v>
      </c>
      <c r="M8" s="2">
        <v>68154</v>
      </c>
    </row>
    <row r="9" spans="2:14" x14ac:dyDescent="0.15">
      <c r="L9" s="11" t="s">
        <v>5</v>
      </c>
      <c r="M9" s="2">
        <v>13885</v>
      </c>
    </row>
    <row r="10" spans="2:14" x14ac:dyDescent="0.15">
      <c r="L10" s="11" t="s">
        <v>6</v>
      </c>
      <c r="M10" s="2">
        <v>21115</v>
      </c>
    </row>
    <row r="11" spans="2:14" x14ac:dyDescent="0.15">
      <c r="L11" s="11" t="s">
        <v>7</v>
      </c>
      <c r="M11" s="2">
        <v>9608</v>
      </c>
    </row>
    <row r="12" spans="2:14" x14ac:dyDescent="0.15">
      <c r="L12" s="11" t="s">
        <v>8</v>
      </c>
      <c r="M12" s="2">
        <v>6458</v>
      </c>
    </row>
    <row r="13" spans="2:14" x14ac:dyDescent="0.15">
      <c r="L13" s="11" t="s">
        <v>9</v>
      </c>
      <c r="M13" s="2">
        <v>14513</v>
      </c>
    </row>
    <row r="14" spans="2:14" x14ac:dyDescent="0.15">
      <c r="L14" s="11" t="s">
        <v>10</v>
      </c>
      <c r="M14" s="2">
        <v>28630</v>
      </c>
    </row>
    <row r="15" spans="2:14" x14ac:dyDescent="0.15">
      <c r="L15" s="11" t="s">
        <v>37</v>
      </c>
      <c r="M15" s="2">
        <v>382</v>
      </c>
    </row>
    <row r="16" spans="2:14" x14ac:dyDescent="0.15">
      <c r="L16" s="11" t="s">
        <v>11</v>
      </c>
      <c r="M16" s="2">
        <v>24268</v>
      </c>
    </row>
    <row r="17" spans="5:18" x14ac:dyDescent="0.15">
      <c r="L17" s="11" t="s">
        <v>12</v>
      </c>
      <c r="M17" s="2">
        <v>23273</v>
      </c>
    </row>
    <row r="18" spans="5:18" x14ac:dyDescent="0.15">
      <c r="L18" s="11" t="s">
        <v>2</v>
      </c>
      <c r="M18" s="1">
        <v>27394</v>
      </c>
      <c r="O18" s="3">
        <f>SUM(M8:M18)</f>
        <v>237680</v>
      </c>
      <c r="Q18" s="2"/>
      <c r="R18" s="3"/>
    </row>
    <row r="19" spans="5:18" x14ac:dyDescent="0.15">
      <c r="M19" s="1">
        <f>N19</f>
        <v>265634</v>
      </c>
      <c r="N19" s="1">
        <f>SUM(N4:N18)</f>
        <v>265634</v>
      </c>
    </row>
    <row r="20" spans="5:18" x14ac:dyDescent="0.15">
      <c r="Q20" s="3"/>
    </row>
    <row r="21" spans="5:18" x14ac:dyDescent="0.15">
      <c r="E21" s="4" t="s">
        <v>33</v>
      </c>
      <c r="N21" s="1">
        <f>N4+N5</f>
        <v>204587</v>
      </c>
    </row>
    <row r="23" spans="5:18" x14ac:dyDescent="0.15">
      <c r="L23" s="11" t="s">
        <v>60</v>
      </c>
    </row>
  </sheetData>
  <phoneticPr fontId="2"/>
  <hyperlinks>
    <hyperlink ref="E21" r:id="rId1" xr:uid="{E223701F-AFFA-4BF3-BE00-5ED6321E048A}"/>
  </hyperlinks>
  <pageMargins left="0.25" right="0.25" top="0.75" bottom="0.75" header="0.3" footer="0.3"/>
  <pageSetup paperSize="9" scale="95" orientation="landscape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01FDD6-A0C4-4675-B06B-CFDA5E92CE86}">
  <dimension ref="B1:R23"/>
  <sheetViews>
    <sheetView zoomScaleNormal="100" workbookViewId="0">
      <selection activeCell="K21" sqref="K21"/>
    </sheetView>
  </sheetViews>
  <sheetFormatPr defaultColWidth="9" defaultRowHeight="13.5" x14ac:dyDescent="0.15"/>
  <cols>
    <col min="1" max="10" width="9" style="12"/>
    <col min="11" max="11" width="10.625" style="12" customWidth="1"/>
    <col min="12" max="12" width="17.375" style="12" customWidth="1"/>
    <col min="13" max="16384" width="9" style="12"/>
  </cols>
  <sheetData>
    <row r="1" spans="2:14" x14ac:dyDescent="0.15">
      <c r="B1" s="12" t="s">
        <v>39</v>
      </c>
      <c r="I1" s="12" t="s">
        <v>15</v>
      </c>
      <c r="L1" s="12" t="s">
        <v>62</v>
      </c>
    </row>
    <row r="3" spans="2:14" x14ac:dyDescent="0.15">
      <c r="M3" s="12" t="s">
        <v>3</v>
      </c>
      <c r="N3" s="12" t="s">
        <v>0</v>
      </c>
    </row>
    <row r="4" spans="2:14" x14ac:dyDescent="0.15">
      <c r="L4" s="12" t="s">
        <v>1</v>
      </c>
      <c r="N4" s="1">
        <v>175312</v>
      </c>
    </row>
    <row r="5" spans="2:14" x14ac:dyDescent="0.15">
      <c r="L5" s="12" t="s">
        <v>2</v>
      </c>
      <c r="M5" s="1"/>
      <c r="N5" s="2">
        <v>32799</v>
      </c>
    </row>
    <row r="6" spans="2:14" x14ac:dyDescent="0.15">
      <c r="L6" s="12" t="s">
        <v>13</v>
      </c>
      <c r="N6" s="2">
        <v>60517</v>
      </c>
    </row>
    <row r="7" spans="2:14" x14ac:dyDescent="0.15">
      <c r="L7" s="12" t="s">
        <v>4</v>
      </c>
      <c r="M7" s="2">
        <v>29024</v>
      </c>
      <c r="N7" s="2"/>
    </row>
    <row r="8" spans="2:14" x14ac:dyDescent="0.15">
      <c r="L8" s="12" t="s">
        <v>14</v>
      </c>
      <c r="M8" s="2">
        <v>68193</v>
      </c>
    </row>
    <row r="9" spans="2:14" x14ac:dyDescent="0.15">
      <c r="L9" s="12" t="s">
        <v>5</v>
      </c>
      <c r="M9" s="2">
        <v>14346</v>
      </c>
    </row>
    <row r="10" spans="2:14" x14ac:dyDescent="0.15">
      <c r="L10" s="12" t="s">
        <v>6</v>
      </c>
      <c r="M10" s="2">
        <v>20427</v>
      </c>
    </row>
    <row r="11" spans="2:14" x14ac:dyDescent="0.15">
      <c r="L11" s="12" t="s">
        <v>7</v>
      </c>
      <c r="M11" s="2">
        <v>9290</v>
      </c>
    </row>
    <row r="12" spans="2:14" x14ac:dyDescent="0.15">
      <c r="L12" s="12" t="s">
        <v>8</v>
      </c>
      <c r="M12" s="2">
        <v>6737</v>
      </c>
    </row>
    <row r="13" spans="2:14" x14ac:dyDescent="0.15">
      <c r="L13" s="12" t="s">
        <v>9</v>
      </c>
      <c r="M13" s="2">
        <v>14646</v>
      </c>
    </row>
    <row r="14" spans="2:14" x14ac:dyDescent="0.15">
      <c r="L14" s="12" t="s">
        <v>10</v>
      </c>
      <c r="M14" s="2">
        <v>26505</v>
      </c>
    </row>
    <row r="15" spans="2:14" x14ac:dyDescent="0.15">
      <c r="L15" s="12" t="s">
        <v>37</v>
      </c>
      <c r="M15" s="2">
        <v>428</v>
      </c>
    </row>
    <row r="16" spans="2:14" x14ac:dyDescent="0.15">
      <c r="L16" s="12" t="s">
        <v>11</v>
      </c>
      <c r="M16" s="2">
        <v>25284</v>
      </c>
    </row>
    <row r="17" spans="5:18" x14ac:dyDescent="0.15">
      <c r="L17" s="12" t="s">
        <v>12</v>
      </c>
      <c r="M17" s="2">
        <v>25243</v>
      </c>
    </row>
    <row r="18" spans="5:18" x14ac:dyDescent="0.15">
      <c r="L18" s="12" t="s">
        <v>2</v>
      </c>
      <c r="M18" s="1">
        <v>28505</v>
      </c>
      <c r="O18" s="3">
        <f>SUM(M8:M18)</f>
        <v>239604</v>
      </c>
      <c r="Q18" s="2"/>
      <c r="R18" s="3"/>
    </row>
    <row r="19" spans="5:18" x14ac:dyDescent="0.15">
      <c r="M19" s="1">
        <f>N19</f>
        <v>268628</v>
      </c>
      <c r="N19" s="1">
        <f>SUM(N4:N18)</f>
        <v>268628</v>
      </c>
    </row>
    <row r="20" spans="5:18" x14ac:dyDescent="0.15">
      <c r="Q20" s="3"/>
    </row>
    <row r="21" spans="5:18" x14ac:dyDescent="0.15">
      <c r="E21" s="4" t="s">
        <v>33</v>
      </c>
      <c r="N21" s="1">
        <f>N4+N5</f>
        <v>208111</v>
      </c>
    </row>
    <row r="23" spans="5:18" x14ac:dyDescent="0.15">
      <c r="L23" s="12" t="s">
        <v>60</v>
      </c>
    </row>
  </sheetData>
  <phoneticPr fontId="2"/>
  <hyperlinks>
    <hyperlink ref="E21" r:id="rId1" xr:uid="{C943F14D-56E8-488C-B4DE-3CF6C0A26227}"/>
  </hyperlinks>
  <pageMargins left="0.25" right="0.25" top="0.75" bottom="0.75" header="0.3" footer="0.3"/>
  <pageSetup paperSize="9" scale="95" orientation="landscape" r:id="rId2"/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9D762D-AEB1-4F03-9E2C-31E2D0C4071B}">
  <dimension ref="B1:R23"/>
  <sheetViews>
    <sheetView zoomScaleNormal="100" workbookViewId="0">
      <selection activeCell="K9" sqref="K9"/>
    </sheetView>
  </sheetViews>
  <sheetFormatPr defaultColWidth="9" defaultRowHeight="13.5" x14ac:dyDescent="0.15"/>
  <cols>
    <col min="1" max="10" width="9" style="13"/>
    <col min="11" max="11" width="10.625" style="13" customWidth="1"/>
    <col min="12" max="12" width="17.375" style="13" customWidth="1"/>
    <col min="13" max="16384" width="9" style="13"/>
  </cols>
  <sheetData>
    <row r="1" spans="2:14" x14ac:dyDescent="0.15">
      <c r="B1" s="13" t="s">
        <v>39</v>
      </c>
      <c r="I1" s="13" t="s">
        <v>15</v>
      </c>
      <c r="L1" s="13" t="s">
        <v>64</v>
      </c>
    </row>
    <row r="3" spans="2:14" x14ac:dyDescent="0.15">
      <c r="M3" s="13" t="s">
        <v>3</v>
      </c>
      <c r="N3" s="13" t="s">
        <v>0</v>
      </c>
    </row>
    <row r="4" spans="2:14" x14ac:dyDescent="0.15">
      <c r="L4" s="13" t="s">
        <v>1</v>
      </c>
      <c r="N4" s="1">
        <v>177970</v>
      </c>
    </row>
    <row r="5" spans="2:14" x14ac:dyDescent="0.15">
      <c r="L5" s="13" t="s">
        <v>2</v>
      </c>
      <c r="M5" s="1"/>
      <c r="N5" s="2">
        <v>33165</v>
      </c>
    </row>
    <row r="6" spans="2:14" x14ac:dyDescent="0.15">
      <c r="L6" s="13" t="s">
        <v>13</v>
      </c>
      <c r="N6" s="2">
        <v>67510</v>
      </c>
    </row>
    <row r="7" spans="2:14" x14ac:dyDescent="0.15">
      <c r="L7" s="13" t="s">
        <v>4</v>
      </c>
      <c r="M7" s="2">
        <v>30830</v>
      </c>
      <c r="N7" s="2"/>
    </row>
    <row r="8" spans="2:14" x14ac:dyDescent="0.15">
      <c r="L8" s="13" t="s">
        <v>14</v>
      </c>
      <c r="M8" s="2">
        <v>66517</v>
      </c>
    </row>
    <row r="9" spans="2:14" x14ac:dyDescent="0.15">
      <c r="L9" s="13" t="s">
        <v>5</v>
      </c>
      <c r="M9" s="2">
        <v>17140</v>
      </c>
    </row>
    <row r="10" spans="2:14" x14ac:dyDescent="0.15">
      <c r="L10" s="13" t="s">
        <v>6</v>
      </c>
      <c r="M10" s="2">
        <v>22390</v>
      </c>
    </row>
    <row r="11" spans="2:14" x14ac:dyDescent="0.15">
      <c r="L11" s="13" t="s">
        <v>7</v>
      </c>
      <c r="M11" s="2">
        <v>9471</v>
      </c>
    </row>
    <row r="12" spans="2:14" x14ac:dyDescent="0.15">
      <c r="L12" s="13" t="s">
        <v>8</v>
      </c>
      <c r="M12" s="2">
        <v>7116</v>
      </c>
    </row>
    <row r="13" spans="2:14" x14ac:dyDescent="0.15">
      <c r="L13" s="13" t="s">
        <v>9</v>
      </c>
      <c r="M13" s="2">
        <v>15027</v>
      </c>
    </row>
    <row r="14" spans="2:14" x14ac:dyDescent="0.15">
      <c r="L14" s="13" t="s">
        <v>10</v>
      </c>
      <c r="M14" s="2">
        <v>28448</v>
      </c>
    </row>
    <row r="15" spans="2:14" x14ac:dyDescent="0.15">
      <c r="L15" s="13" t="s">
        <v>37</v>
      </c>
      <c r="M15" s="2">
        <v>649</v>
      </c>
    </row>
    <row r="16" spans="2:14" x14ac:dyDescent="0.15">
      <c r="L16" s="13" t="s">
        <v>11</v>
      </c>
      <c r="M16" s="2">
        <v>25405</v>
      </c>
    </row>
    <row r="17" spans="5:18" x14ac:dyDescent="0.15">
      <c r="L17" s="13" t="s">
        <v>12</v>
      </c>
      <c r="M17" s="2">
        <v>26445</v>
      </c>
    </row>
    <row r="18" spans="5:18" x14ac:dyDescent="0.15">
      <c r="L18" s="13" t="s">
        <v>2</v>
      </c>
      <c r="M18" s="1">
        <v>29206</v>
      </c>
      <c r="O18" s="3">
        <f>SUM(M8:M18)</f>
        <v>247814</v>
      </c>
      <c r="Q18" s="2"/>
      <c r="R18" s="3"/>
    </row>
    <row r="19" spans="5:18" x14ac:dyDescent="0.15">
      <c r="M19" s="1">
        <f>N19</f>
        <v>278645</v>
      </c>
      <c r="N19" s="1">
        <f>SUM(N4:N18)</f>
        <v>278645</v>
      </c>
    </row>
    <row r="20" spans="5:18" x14ac:dyDescent="0.15">
      <c r="Q20" s="3"/>
    </row>
    <row r="21" spans="5:18" x14ac:dyDescent="0.15">
      <c r="E21" s="4" t="s">
        <v>33</v>
      </c>
      <c r="N21" s="1">
        <f>N4+N5</f>
        <v>211135</v>
      </c>
    </row>
    <row r="23" spans="5:18" x14ac:dyDescent="0.15">
      <c r="L23" s="13" t="s">
        <v>60</v>
      </c>
    </row>
  </sheetData>
  <phoneticPr fontId="2"/>
  <hyperlinks>
    <hyperlink ref="E21" r:id="rId1" xr:uid="{F4099CC1-3AF1-402F-9B7A-16B6E0E5A7E2}"/>
  </hyperlinks>
  <pageMargins left="0.25" right="0.25" top="0.75" bottom="0.75" header="0.3" footer="0.3"/>
  <pageSetup paperSize="9" scale="95" orientation="landscape" r:id="rId2"/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E78EA3-A858-4E1A-AD4F-8BAB4A60702E}">
  <dimension ref="B1:R23"/>
  <sheetViews>
    <sheetView zoomScaleNormal="100" workbookViewId="0">
      <selection activeCell="K21" sqref="K21"/>
    </sheetView>
  </sheetViews>
  <sheetFormatPr defaultColWidth="9" defaultRowHeight="13.5" x14ac:dyDescent="0.15"/>
  <cols>
    <col min="1" max="10" width="9" style="13"/>
    <col min="11" max="11" width="10.625" style="13" customWidth="1"/>
    <col min="12" max="12" width="17.375" style="13" customWidth="1"/>
    <col min="13" max="16384" width="9" style="13"/>
  </cols>
  <sheetData>
    <row r="1" spans="2:14" x14ac:dyDescent="0.15">
      <c r="B1" s="13" t="s">
        <v>39</v>
      </c>
      <c r="I1" s="13" t="s">
        <v>15</v>
      </c>
      <c r="L1" s="13" t="s">
        <v>65</v>
      </c>
    </row>
    <row r="3" spans="2:14" x14ac:dyDescent="0.15">
      <c r="M3" s="13" t="s">
        <v>3</v>
      </c>
      <c r="N3" s="13" t="s">
        <v>0</v>
      </c>
    </row>
    <row r="4" spans="2:14" x14ac:dyDescent="0.15">
      <c r="L4" s="13" t="s">
        <v>1</v>
      </c>
      <c r="N4" s="1">
        <v>173371</v>
      </c>
    </row>
    <row r="5" spans="2:14" x14ac:dyDescent="0.15">
      <c r="L5" s="13" t="s">
        <v>2</v>
      </c>
      <c r="M5" s="1"/>
      <c r="N5" s="2">
        <v>33621</v>
      </c>
    </row>
    <row r="6" spans="2:14" x14ac:dyDescent="0.15">
      <c r="L6" s="13" t="s">
        <v>13</v>
      </c>
      <c r="N6" s="2">
        <v>70868</v>
      </c>
    </row>
    <row r="7" spans="2:14" x14ac:dyDescent="0.15">
      <c r="L7" s="13" t="s">
        <v>4</v>
      </c>
      <c r="M7" s="2">
        <v>30609</v>
      </c>
      <c r="N7" s="2"/>
    </row>
    <row r="8" spans="2:14" x14ac:dyDescent="0.15">
      <c r="L8" s="13" t="s">
        <v>14</v>
      </c>
      <c r="M8" s="2">
        <v>65439</v>
      </c>
    </row>
    <row r="9" spans="2:14" x14ac:dyDescent="0.15">
      <c r="L9" s="13" t="s">
        <v>5</v>
      </c>
      <c r="M9" s="2">
        <v>15673</v>
      </c>
    </row>
    <row r="10" spans="2:14" x14ac:dyDescent="0.15">
      <c r="L10" s="13" t="s">
        <v>6</v>
      </c>
      <c r="M10" s="2">
        <v>23180</v>
      </c>
    </row>
    <row r="11" spans="2:14" x14ac:dyDescent="0.15">
      <c r="L11" s="13" t="s">
        <v>7</v>
      </c>
      <c r="M11" s="2">
        <v>10087</v>
      </c>
    </row>
    <row r="12" spans="2:14" x14ac:dyDescent="0.15">
      <c r="L12" s="13" t="s">
        <v>8</v>
      </c>
      <c r="M12" s="2">
        <v>7399</v>
      </c>
    </row>
    <row r="13" spans="2:14" x14ac:dyDescent="0.15">
      <c r="L13" s="13" t="s">
        <v>9</v>
      </c>
      <c r="M13" s="2">
        <v>14870</v>
      </c>
    </row>
    <row r="14" spans="2:14" x14ac:dyDescent="0.15">
      <c r="L14" s="13" t="s">
        <v>10</v>
      </c>
      <c r="M14" s="2">
        <v>28904</v>
      </c>
    </row>
    <row r="15" spans="2:14" x14ac:dyDescent="0.15">
      <c r="L15" s="13" t="s">
        <v>37</v>
      </c>
      <c r="M15" s="2">
        <v>397</v>
      </c>
    </row>
    <row r="16" spans="2:14" x14ac:dyDescent="0.15">
      <c r="L16" s="13" t="s">
        <v>11</v>
      </c>
      <c r="M16" s="2">
        <v>26360</v>
      </c>
    </row>
    <row r="17" spans="5:18" x14ac:dyDescent="0.15">
      <c r="L17" s="13" t="s">
        <v>12</v>
      </c>
      <c r="M17" s="2">
        <v>25232</v>
      </c>
    </row>
    <row r="18" spans="5:18" x14ac:dyDescent="0.15">
      <c r="L18" s="13" t="s">
        <v>2</v>
      </c>
      <c r="M18" s="1">
        <f>+'DATA(高齢無職)'!R10-'DATA(高齢無職)'!S10</f>
        <v>29710</v>
      </c>
      <c r="O18" s="3">
        <f>SUM(M8:M18)</f>
        <v>247251</v>
      </c>
      <c r="Q18" s="2"/>
      <c r="R18" s="3"/>
    </row>
    <row r="19" spans="5:18" x14ac:dyDescent="0.15">
      <c r="M19" s="1">
        <f>N19</f>
        <v>277860</v>
      </c>
      <c r="N19" s="1">
        <f>SUM(N4:N18)</f>
        <v>277860</v>
      </c>
    </row>
    <row r="20" spans="5:18" x14ac:dyDescent="0.15">
      <c r="Q20" s="3"/>
    </row>
    <row r="21" spans="5:18" x14ac:dyDescent="0.15">
      <c r="E21" s="4" t="s">
        <v>33</v>
      </c>
      <c r="N21" s="1">
        <f>N4+N5</f>
        <v>206992</v>
      </c>
    </row>
    <row r="23" spans="5:18" x14ac:dyDescent="0.15">
      <c r="L23" s="13" t="s">
        <v>60</v>
      </c>
    </row>
  </sheetData>
  <phoneticPr fontId="2"/>
  <hyperlinks>
    <hyperlink ref="E21" r:id="rId1" xr:uid="{73AA301E-9DF0-413B-BFFD-6E6579BB35D3}"/>
  </hyperlinks>
  <pageMargins left="0.25" right="0.25" top="0.75" bottom="0.75" header="0.3" footer="0.3"/>
  <pageSetup paperSize="9" scale="95" orientation="landscape" r:id="rId2"/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C04B72-D410-4D7A-9E6F-A5EAA2057DA1}">
  <dimension ref="B1:R23"/>
  <sheetViews>
    <sheetView zoomScaleNormal="100" workbookViewId="0">
      <selection activeCell="K11" sqref="K11"/>
    </sheetView>
  </sheetViews>
  <sheetFormatPr defaultColWidth="9" defaultRowHeight="13.5" x14ac:dyDescent="0.15"/>
  <cols>
    <col min="1" max="10" width="9" style="13"/>
    <col min="11" max="11" width="10.625" style="13" customWidth="1"/>
    <col min="12" max="12" width="17.375" style="13" customWidth="1"/>
    <col min="13" max="16384" width="9" style="13"/>
  </cols>
  <sheetData>
    <row r="1" spans="2:14" x14ac:dyDescent="0.15">
      <c r="B1" s="13" t="s">
        <v>39</v>
      </c>
      <c r="I1" s="13" t="s">
        <v>15</v>
      </c>
      <c r="L1" s="13" t="s">
        <v>66</v>
      </c>
    </row>
    <row r="3" spans="2:14" x14ac:dyDescent="0.15">
      <c r="M3" s="13" t="s">
        <v>3</v>
      </c>
      <c r="N3" s="13" t="s">
        <v>0</v>
      </c>
    </row>
    <row r="4" spans="2:14" x14ac:dyDescent="0.15">
      <c r="L4" s="13" t="s">
        <v>1</v>
      </c>
      <c r="N4" s="1">
        <v>184489</v>
      </c>
    </row>
    <row r="5" spans="2:14" x14ac:dyDescent="0.15">
      <c r="L5" s="13" t="s">
        <v>2</v>
      </c>
      <c r="M5" s="1"/>
      <c r="N5" s="2">
        <v>30385</v>
      </c>
    </row>
    <row r="6" spans="2:14" x14ac:dyDescent="0.15">
      <c r="L6" s="13" t="s">
        <v>13</v>
      </c>
      <c r="N6" s="2">
        <v>65421</v>
      </c>
    </row>
    <row r="7" spans="2:14" x14ac:dyDescent="0.15">
      <c r="L7" s="13" t="s">
        <v>4</v>
      </c>
      <c r="M7" s="2">
        <v>30762</v>
      </c>
      <c r="N7" s="2"/>
    </row>
    <row r="8" spans="2:14" x14ac:dyDescent="0.15">
      <c r="L8" s="13" t="s">
        <v>14</v>
      </c>
      <c r="M8" s="2">
        <v>64193</v>
      </c>
    </row>
    <row r="9" spans="2:14" x14ac:dyDescent="0.15">
      <c r="L9" s="13" t="s">
        <v>5</v>
      </c>
      <c r="M9" s="2">
        <v>17055</v>
      </c>
    </row>
    <row r="10" spans="2:14" x14ac:dyDescent="0.15">
      <c r="L10" s="13" t="s">
        <v>6</v>
      </c>
      <c r="M10" s="2">
        <v>22428</v>
      </c>
    </row>
    <row r="11" spans="2:14" x14ac:dyDescent="0.15">
      <c r="L11" s="13" t="s">
        <v>7</v>
      </c>
      <c r="M11" s="2">
        <v>10145</v>
      </c>
    </row>
    <row r="12" spans="2:14" x14ac:dyDescent="0.15">
      <c r="L12" s="13" t="s">
        <v>8</v>
      </c>
      <c r="M12" s="2">
        <v>7679</v>
      </c>
    </row>
    <row r="13" spans="2:14" x14ac:dyDescent="0.15">
      <c r="L13" s="13" t="s">
        <v>9</v>
      </c>
      <c r="M13" s="2">
        <v>14934</v>
      </c>
    </row>
    <row r="14" spans="2:14" x14ac:dyDescent="0.15">
      <c r="L14" s="13" t="s">
        <v>10</v>
      </c>
      <c r="M14" s="2">
        <v>27708</v>
      </c>
    </row>
    <row r="15" spans="2:14" x14ac:dyDescent="0.15">
      <c r="L15" s="13" t="s">
        <v>37</v>
      </c>
      <c r="M15" s="2">
        <v>711</v>
      </c>
    </row>
    <row r="16" spans="2:14" x14ac:dyDescent="0.15">
      <c r="L16" s="13" t="s">
        <v>11</v>
      </c>
      <c r="M16" s="2">
        <v>25996</v>
      </c>
    </row>
    <row r="17" spans="5:18" x14ac:dyDescent="0.15">
      <c r="L17" s="13" t="s">
        <v>12</v>
      </c>
      <c r="M17" s="2">
        <v>27678</v>
      </c>
    </row>
    <row r="18" spans="5:18" x14ac:dyDescent="0.15">
      <c r="L18" s="13" t="s">
        <v>2</v>
      </c>
      <c r="M18" s="1">
        <v>31007</v>
      </c>
      <c r="O18" s="3">
        <f>SUM(M8:M18)</f>
        <v>249534</v>
      </c>
      <c r="Q18" s="2"/>
      <c r="R18" s="3"/>
    </row>
    <row r="19" spans="5:18" x14ac:dyDescent="0.15">
      <c r="M19" s="1">
        <f>N19</f>
        <v>280295</v>
      </c>
      <c r="N19" s="1">
        <f>SUM(N4:N18)</f>
        <v>280295</v>
      </c>
    </row>
    <row r="20" spans="5:18" x14ac:dyDescent="0.15">
      <c r="Q20" s="3"/>
    </row>
    <row r="21" spans="5:18" x14ac:dyDescent="0.15">
      <c r="E21" s="4" t="s">
        <v>33</v>
      </c>
      <c r="N21" s="1">
        <f>N4+N5</f>
        <v>214874</v>
      </c>
    </row>
    <row r="23" spans="5:18" x14ac:dyDescent="0.15">
      <c r="L23" s="13" t="s">
        <v>60</v>
      </c>
    </row>
  </sheetData>
  <phoneticPr fontId="2"/>
  <hyperlinks>
    <hyperlink ref="E21" r:id="rId1" xr:uid="{5CFA7E72-3600-4A14-9CE7-E0C23950AAD1}"/>
  </hyperlinks>
  <pageMargins left="0.25" right="0.25" top="0.75" bottom="0.75" header="0.3" footer="0.3"/>
  <pageSetup paperSize="9" scale="95" orientation="landscape" r:id="rId2"/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711CE6-2E17-4809-A5AD-2B25A2804B88}">
  <dimension ref="B1:R23"/>
  <sheetViews>
    <sheetView zoomScaleNormal="100" workbookViewId="0">
      <selection activeCell="K10" sqref="K10"/>
    </sheetView>
  </sheetViews>
  <sheetFormatPr defaultColWidth="9" defaultRowHeight="13.5" x14ac:dyDescent="0.15"/>
  <cols>
    <col min="1" max="10" width="9" style="13"/>
    <col min="11" max="11" width="10.625" style="13" customWidth="1"/>
    <col min="12" max="12" width="17.375" style="13" customWidth="1"/>
    <col min="13" max="16384" width="9" style="13"/>
  </cols>
  <sheetData>
    <row r="1" spans="2:14" x14ac:dyDescent="0.15">
      <c r="B1" s="13" t="s">
        <v>39</v>
      </c>
      <c r="I1" s="13" t="s">
        <v>15</v>
      </c>
      <c r="L1" s="13" t="s">
        <v>67</v>
      </c>
    </row>
    <row r="3" spans="2:14" x14ac:dyDescent="0.15">
      <c r="M3" s="13" t="s">
        <v>3</v>
      </c>
      <c r="N3" s="13" t="s">
        <v>0</v>
      </c>
    </row>
    <row r="4" spans="2:14" x14ac:dyDescent="0.15">
      <c r="L4" s="13" t="s">
        <v>1</v>
      </c>
      <c r="N4" s="1">
        <v>183769</v>
      </c>
    </row>
    <row r="5" spans="2:14" x14ac:dyDescent="0.15">
      <c r="L5" s="13" t="s">
        <v>2</v>
      </c>
      <c r="M5" s="1"/>
      <c r="N5" s="2">
        <v>31786</v>
      </c>
    </row>
    <row r="6" spans="2:14" x14ac:dyDescent="0.15">
      <c r="L6" s="13" t="s">
        <v>13</v>
      </c>
      <c r="N6" s="2">
        <v>57026</v>
      </c>
    </row>
    <row r="7" spans="2:14" x14ac:dyDescent="0.15">
      <c r="L7" s="13" t="s">
        <v>4</v>
      </c>
      <c r="M7" s="2">
        <v>30443</v>
      </c>
      <c r="N7" s="2"/>
    </row>
    <row r="8" spans="2:14" x14ac:dyDescent="0.15">
      <c r="L8" s="13" t="s">
        <v>14</v>
      </c>
      <c r="M8" s="2">
        <v>62450</v>
      </c>
    </row>
    <row r="9" spans="2:14" x14ac:dyDescent="0.15">
      <c r="L9" s="13" t="s">
        <v>5</v>
      </c>
      <c r="M9" s="2">
        <v>15320</v>
      </c>
    </row>
    <row r="10" spans="2:14" x14ac:dyDescent="0.15">
      <c r="L10" s="13" t="s">
        <v>6</v>
      </c>
      <c r="M10" s="2">
        <v>21881</v>
      </c>
    </row>
    <row r="11" spans="2:14" x14ac:dyDescent="0.15">
      <c r="L11" s="13" t="s">
        <v>7</v>
      </c>
      <c r="M11" s="2">
        <v>9455</v>
      </c>
    </row>
    <row r="12" spans="2:14" x14ac:dyDescent="0.15">
      <c r="L12" s="13" t="s">
        <v>8</v>
      </c>
      <c r="M12" s="2">
        <v>7129</v>
      </c>
    </row>
    <row r="13" spans="2:14" x14ac:dyDescent="0.15">
      <c r="L13" s="13" t="s">
        <v>9</v>
      </c>
      <c r="M13" s="2">
        <v>14653</v>
      </c>
    </row>
    <row r="14" spans="2:14" x14ac:dyDescent="0.15">
      <c r="L14" s="13" t="s">
        <v>10</v>
      </c>
      <c r="M14" s="2">
        <v>27415</v>
      </c>
    </row>
    <row r="15" spans="2:14" x14ac:dyDescent="0.15">
      <c r="L15" s="13" t="s">
        <v>37</v>
      </c>
      <c r="M15" s="2">
        <v>1332</v>
      </c>
    </row>
    <row r="16" spans="2:14" x14ac:dyDescent="0.15">
      <c r="L16" s="13" t="s">
        <v>11</v>
      </c>
      <c r="M16" s="2">
        <v>25745</v>
      </c>
    </row>
    <row r="17" spans="5:18" x14ac:dyDescent="0.15">
      <c r="L17" s="13" t="s">
        <v>12</v>
      </c>
      <c r="M17" s="2">
        <v>27464</v>
      </c>
    </row>
    <row r="18" spans="5:18" x14ac:dyDescent="0.15">
      <c r="L18" s="13" t="s">
        <v>2</v>
      </c>
      <c r="M18" s="1">
        <v>29294</v>
      </c>
      <c r="O18" s="3">
        <f>SUM(M8:M18)</f>
        <v>242138</v>
      </c>
      <c r="Q18" s="2"/>
      <c r="R18" s="3"/>
    </row>
    <row r="19" spans="5:18" x14ac:dyDescent="0.15">
      <c r="M19" s="1">
        <f>N19</f>
        <v>272581</v>
      </c>
      <c r="N19" s="1">
        <f>SUM(N4:N18)</f>
        <v>272581</v>
      </c>
    </row>
    <row r="20" spans="5:18" x14ac:dyDescent="0.15">
      <c r="Q20" s="3"/>
    </row>
    <row r="21" spans="5:18" x14ac:dyDescent="0.15">
      <c r="E21" s="4" t="s">
        <v>33</v>
      </c>
      <c r="N21" s="1">
        <f>N4+N5</f>
        <v>215555</v>
      </c>
    </row>
    <row r="23" spans="5:18" x14ac:dyDescent="0.15">
      <c r="L23" s="13" t="s">
        <v>60</v>
      </c>
    </row>
  </sheetData>
  <phoneticPr fontId="2"/>
  <hyperlinks>
    <hyperlink ref="E21" r:id="rId1" xr:uid="{B0D0A196-8B3C-4D3E-BEC3-7793DCEEE55B}"/>
  </hyperlinks>
  <pageMargins left="0.25" right="0.25" top="0.75" bottom="0.75" header="0.3" footer="0.3"/>
  <pageSetup paperSize="9" scale="95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1</vt:i4>
      </vt:variant>
    </vt:vector>
  </HeadingPairs>
  <TitlesOfParts>
    <vt:vector size="15" baseType="lpstr">
      <vt:lpstr>概説</vt:lpstr>
      <vt:lpstr>R1高齢無職 </vt:lpstr>
      <vt:lpstr>H30高齢無職</vt:lpstr>
      <vt:lpstr>H29高齢無職 </vt:lpstr>
      <vt:lpstr>H28高齢無職 </vt:lpstr>
      <vt:lpstr>H27高齢無職  </vt:lpstr>
      <vt:lpstr>H26高齢無職</vt:lpstr>
      <vt:lpstr>H25高齢無職</vt:lpstr>
      <vt:lpstr>H24高齢無職 </vt:lpstr>
      <vt:lpstr>H23高齢無職</vt:lpstr>
      <vt:lpstr>H22高齢無職 </vt:lpstr>
      <vt:lpstr>H21高齢無職 </vt:lpstr>
      <vt:lpstr>H20高齢無職 </vt:lpstr>
      <vt:lpstr>DATA(高齢無職)</vt:lpstr>
      <vt:lpstr>'DATA(高齢無職)'!Print_Area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</dc:creator>
  <cp:lastModifiedBy>Naoko Fuchigami</cp:lastModifiedBy>
  <cp:lastPrinted>2020-04-06T04:41:35Z</cp:lastPrinted>
  <dcterms:created xsi:type="dcterms:W3CDTF">2016-08-18T06:59:02Z</dcterms:created>
  <dcterms:modified xsi:type="dcterms:W3CDTF">2020-04-13T06:23:11Z</dcterms:modified>
</cp:coreProperties>
</file>