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11696EDC-099D-4D8C-957C-112F1A2FA47B}" xr6:coauthVersionLast="45" xr6:coauthVersionMax="45" xr10:uidLastSave="{00000000-0000-0000-0000-000000000000}"/>
  <bookViews>
    <workbookView xWindow="-120" yWindow="-120" windowWidth="20730" windowHeight="11160" tabRatio="923" xr2:uid="{00000000-000D-0000-FFFF-FFFF00000000}"/>
  </bookViews>
  <sheets>
    <sheet name="概説" sheetId="3" r:id="rId1"/>
    <sheet name="R1高齢無職 " sheetId="15" r:id="rId2"/>
    <sheet name="H30高齢無職" sheetId="11" r:id="rId3"/>
    <sheet name="H29高齢無職 " sheetId="12" r:id="rId4"/>
    <sheet name="H28高齢無職 " sheetId="14" r:id="rId5"/>
    <sheet name="H27高齢無職  " sheetId="16" r:id="rId6"/>
    <sheet name="H26高齢無職" sheetId="17" r:id="rId7"/>
    <sheet name="H25高齢無職" sheetId="18" r:id="rId8"/>
    <sheet name="H24高齢無職 " sheetId="19" r:id="rId9"/>
    <sheet name="H23高齢無職" sheetId="20" r:id="rId10"/>
    <sheet name="H22高齢無職 " sheetId="21" r:id="rId11"/>
    <sheet name="H21高齢無職 " sheetId="22" r:id="rId12"/>
    <sheet name="H20高齢無職 " sheetId="23" r:id="rId13"/>
    <sheet name="DATA(高齢無職)" sheetId="24" r:id="rId14"/>
  </sheets>
  <definedNames>
    <definedName name="_xlnm.Print_Area" localSheetId="13">'DATA(高齢無職)'!$T$2:$V$22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9" l="1"/>
  <c r="F6" i="24"/>
  <c r="N21" i="20"/>
  <c r="O18" i="20"/>
  <c r="M19" i="20"/>
  <c r="F11" i="24"/>
  <c r="N21" i="17"/>
  <c r="M18" i="17"/>
  <c r="B4" i="24"/>
  <c r="D6" i="24" l="1"/>
  <c r="F5" i="24"/>
  <c r="D5" i="24"/>
  <c r="F17" i="24"/>
  <c r="E17" i="24"/>
  <c r="D17" i="24"/>
  <c r="F16" i="24"/>
  <c r="E16" i="24"/>
  <c r="D16" i="24"/>
  <c r="F15" i="24"/>
  <c r="E15" i="24"/>
  <c r="D15" i="24"/>
  <c r="F14" i="24"/>
  <c r="E14" i="24"/>
  <c r="D14" i="24"/>
  <c r="F13" i="24"/>
  <c r="E13" i="24"/>
  <c r="D13" i="24"/>
  <c r="F12" i="24"/>
  <c r="E12" i="24"/>
  <c r="D12" i="24"/>
  <c r="E11" i="24"/>
  <c r="D11" i="24"/>
  <c r="F10" i="24"/>
  <c r="E10" i="24"/>
  <c r="D10" i="24"/>
  <c r="F9" i="24"/>
  <c r="E9" i="24"/>
  <c r="D9" i="24"/>
  <c r="F8" i="24"/>
  <c r="E8" i="24"/>
  <c r="D8" i="24"/>
  <c r="F7" i="24"/>
  <c r="E7" i="24"/>
  <c r="D7" i="24"/>
  <c r="F4" i="24"/>
  <c r="E6" i="24"/>
  <c r="D4" i="24"/>
  <c r="E5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E4" i="24"/>
  <c r="C4" i="24"/>
  <c r="O18" i="23"/>
  <c r="M19" i="23"/>
  <c r="N19" i="23"/>
  <c r="N21" i="23"/>
  <c r="O18" i="22"/>
  <c r="M19" i="22"/>
  <c r="N19" i="22"/>
  <c r="N21" i="22"/>
  <c r="O18" i="21"/>
  <c r="M19" i="21"/>
  <c r="N19" i="21"/>
  <c r="N21" i="21"/>
  <c r="N19" i="20"/>
  <c r="O18" i="19"/>
  <c r="M19" i="19"/>
  <c r="N19" i="19"/>
  <c r="O18" i="18"/>
  <c r="M19" i="18"/>
  <c r="N19" i="18"/>
  <c r="N21" i="18"/>
  <c r="O18" i="17"/>
  <c r="M19" i="17"/>
  <c r="N19" i="17"/>
  <c r="O18" i="16"/>
  <c r="M19" i="16"/>
  <c r="N19" i="16"/>
  <c r="N21" i="16"/>
  <c r="N21" i="15"/>
  <c r="N19" i="15"/>
  <c r="M19" i="15" s="1"/>
  <c r="O18" i="15"/>
  <c r="M18" i="15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<sst xmlns="http://schemas.openxmlformats.org/spreadsheetml/2006/main" count="317" uniqueCount="74">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</sst>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29710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0.16899</cdr:x>
      <cdr:y>0.39127</cdr:y>
    </cdr:from>
    <cdr:to>
      <cdr:x>0.16899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72826" y="1531295"/>
          <a:ext cx="0" cy="1007139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0.16405</cdr:x>
      <cdr:y>0.39266</cdr:y>
    </cdr:from>
    <cdr:to>
      <cdr:x>0.16405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2216" y="1567096"/>
          <a:ext cx="0" cy="10270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0.16036</cdr:x>
      <cdr:y>0.39541</cdr:y>
    </cdr:from>
    <cdr:to>
      <cdr:x>0.16036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6523" y="1578071"/>
          <a:ext cx="0" cy="99395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0.16184</cdr:x>
      <cdr:y>0.38712</cdr:y>
    </cdr:from>
    <cdr:to>
      <cdr:x>0.16184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6842" y="1544986"/>
          <a:ext cx="0" cy="10270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0.16426</cdr:x>
      <cdr:y>0.39127</cdr:y>
    </cdr:from>
    <cdr:to>
      <cdr:x>0.16426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3678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0.16511</cdr:x>
      <cdr:y>0.38712</cdr:y>
    </cdr:from>
    <cdr:to>
      <cdr:x>0.16511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9596" y="1544986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0.77617</cdr:x>
      <cdr:y>0.40156</cdr:y>
    </cdr:from>
    <cdr:to>
      <cdr:x>0.77617</cdr:x>
      <cdr:y>0.52745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404311" y="1602616"/>
          <a:ext cx="0" cy="50240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.go.jp/data/kakei/sokuhou/nen/pdf/gy0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6"/>
  <sheetViews>
    <sheetView tabSelected="1" workbookViewId="0"/>
  </sheetViews>
  <sheetFormatPr defaultRowHeight="13.5" x14ac:dyDescent="0.15"/>
  <cols>
    <col min="1" max="1" width="9" customWidth="1"/>
    <col min="3" max="3" width="12.5" customWidth="1"/>
  </cols>
  <sheetData>
    <row r="3" spans="2:8" x14ac:dyDescent="0.15">
      <c r="B3" t="s">
        <v>16</v>
      </c>
      <c r="C3" t="s">
        <v>17</v>
      </c>
      <c r="D3" s="4" t="s">
        <v>18</v>
      </c>
    </row>
    <row r="4" spans="2:8" x14ac:dyDescent="0.15">
      <c r="C4" t="s">
        <v>19</v>
      </c>
    </row>
    <row r="5" spans="2:8" x14ac:dyDescent="0.15">
      <c r="C5" t="s">
        <v>20</v>
      </c>
    </row>
    <row r="6" spans="2:8" x14ac:dyDescent="0.15">
      <c r="C6" t="s">
        <v>21</v>
      </c>
      <c r="D6" t="s">
        <v>22</v>
      </c>
    </row>
    <row r="7" spans="2:8" x14ac:dyDescent="0.15">
      <c r="C7" t="s">
        <v>23</v>
      </c>
      <c r="D7" t="s">
        <v>24</v>
      </c>
    </row>
    <row r="8" spans="2:8" x14ac:dyDescent="0.15">
      <c r="C8" t="s">
        <v>26</v>
      </c>
      <c r="D8" t="s">
        <v>25</v>
      </c>
    </row>
    <row r="9" spans="2:8" x14ac:dyDescent="0.15">
      <c r="D9" t="s">
        <v>27</v>
      </c>
    </row>
    <row r="10" spans="2:8" x14ac:dyDescent="0.15">
      <c r="C10" t="s">
        <v>73</v>
      </c>
      <c r="H10" s="13"/>
    </row>
    <row r="11" spans="2:8" x14ac:dyDescent="0.15">
      <c r="C11" t="s">
        <v>28</v>
      </c>
      <c r="H11" s="13"/>
    </row>
    <row r="14" spans="2:8" x14ac:dyDescent="0.15">
      <c r="B14" t="s">
        <v>29</v>
      </c>
      <c r="C14" t="s">
        <v>30</v>
      </c>
    </row>
    <row r="15" spans="2:8" x14ac:dyDescent="0.15">
      <c r="C15" t="s">
        <v>32</v>
      </c>
    </row>
    <row r="16" spans="2:8" x14ac:dyDescent="0.15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="85" zoomScaleNormal="85" workbookViewId="0">
      <selection activeCell="C27" sqref="C27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">
        <v>199651</v>
      </c>
    </row>
    <row r="5" spans="2:14" x14ac:dyDescent="0.15">
      <c r="L5" s="13" t="s">
        <v>2</v>
      </c>
      <c r="M5" s="2"/>
      <c r="N5" s="2">
        <v>42817</v>
      </c>
    </row>
    <row r="6" spans="2:14" x14ac:dyDescent="0.15">
      <c r="L6" s="13" t="s">
        <v>13</v>
      </c>
      <c r="M6" s="2"/>
      <c r="N6" s="2">
        <v>32980</v>
      </c>
    </row>
    <row r="7" spans="2:14" x14ac:dyDescent="0.15">
      <c r="L7" s="13" t="s">
        <v>4</v>
      </c>
      <c r="M7" s="2">
        <v>32188</v>
      </c>
      <c r="N7" s="2"/>
    </row>
    <row r="8" spans="2:14" x14ac:dyDescent="0.15">
      <c r="L8" s="13" t="s">
        <v>14</v>
      </c>
      <c r="M8" s="2">
        <v>69742</v>
      </c>
      <c r="N8" s="2"/>
    </row>
    <row r="9" spans="2:14" x14ac:dyDescent="0.15">
      <c r="L9" s="13" t="s">
        <v>5</v>
      </c>
      <c r="M9" s="2">
        <v>14500</v>
      </c>
      <c r="N9" s="2"/>
    </row>
    <row r="10" spans="2:14" x14ac:dyDescent="0.15">
      <c r="L10" s="13" t="s">
        <v>6</v>
      </c>
      <c r="M10" s="2">
        <v>21508</v>
      </c>
      <c r="N10" s="2"/>
    </row>
    <row r="11" spans="2:14" x14ac:dyDescent="0.15">
      <c r="L11" s="13" t="s">
        <v>7</v>
      </c>
      <c r="M11" s="2">
        <v>10417</v>
      </c>
      <c r="N11" s="2"/>
    </row>
    <row r="12" spans="2:14" x14ac:dyDescent="0.15">
      <c r="L12" s="13" t="s">
        <v>8</v>
      </c>
      <c r="M12" s="2">
        <v>6275</v>
      </c>
      <c r="N12" s="2"/>
    </row>
    <row r="13" spans="2:14" x14ac:dyDescent="0.15">
      <c r="L13" s="13" t="s">
        <v>9</v>
      </c>
      <c r="M13" s="2">
        <v>15755</v>
      </c>
      <c r="N13" s="2"/>
    </row>
    <row r="14" spans="2:14" x14ac:dyDescent="0.15">
      <c r="L14" s="13" t="s">
        <v>10</v>
      </c>
      <c r="M14" s="2">
        <v>28954</v>
      </c>
      <c r="N14" s="2"/>
    </row>
    <row r="15" spans="2:14" x14ac:dyDescent="0.15">
      <c r="L15" s="13" t="s">
        <v>37</v>
      </c>
      <c r="M15" s="2">
        <v>319</v>
      </c>
      <c r="N15" s="2"/>
    </row>
    <row r="16" spans="2:14" x14ac:dyDescent="0.15">
      <c r="L16" s="13" t="s">
        <v>11</v>
      </c>
      <c r="M16" s="2">
        <v>24454</v>
      </c>
      <c r="N16" s="2"/>
    </row>
    <row r="17" spans="5:18" x14ac:dyDescent="0.15">
      <c r="L17" s="13" t="s">
        <v>12</v>
      </c>
      <c r="M17" s="2">
        <v>22202</v>
      </c>
      <c r="N17" s="2"/>
    </row>
    <row r="18" spans="5:18" x14ac:dyDescent="0.15">
      <c r="L18" s="13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15">
      <c r="M19" s="1">
        <f>N19</f>
        <v>275448</v>
      </c>
      <c r="N19" s="1">
        <f>SUM(N4:N18)</f>
        <v>275448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242468</v>
      </c>
    </row>
    <row r="23" spans="5:18" x14ac:dyDescent="0.15">
      <c r="L23" s="1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="70" zoomScaleNormal="70" workbookViewId="0">
      <selection activeCell="G33" sqref="G33"/>
    </sheetView>
  </sheetViews>
  <sheetFormatPr defaultColWidth="9" defaultRowHeight="13.5" x14ac:dyDescent="0.15"/>
  <cols>
    <col min="1" max="10" width="9" style="10"/>
    <col min="11" max="11" width="10.625" style="10" customWidth="1"/>
    <col min="12" max="12" width="17.375" style="10" customWidth="1"/>
    <col min="13" max="16384" width="9" style="10"/>
  </cols>
  <sheetData>
    <row r="1" spans="2:14" x14ac:dyDescent="0.15">
      <c r="B1" s="10" t="s">
        <v>39</v>
      </c>
      <c r="I1" s="10" t="s">
        <v>15</v>
      </c>
      <c r="L1" s="10" t="s">
        <v>40</v>
      </c>
    </row>
    <row r="3" spans="2:14" x14ac:dyDescent="0.15">
      <c r="M3" s="10" t="s">
        <v>3</v>
      </c>
      <c r="N3" s="10" t="s">
        <v>0</v>
      </c>
    </row>
    <row r="4" spans="2:14" x14ac:dyDescent="0.15">
      <c r="L4" s="10" t="s">
        <v>1</v>
      </c>
      <c r="N4" s="1">
        <v>188195</v>
      </c>
    </row>
    <row r="5" spans="2:14" x14ac:dyDescent="0.15">
      <c r="L5" s="10" t="s">
        <v>2</v>
      </c>
      <c r="M5" s="1"/>
      <c r="N5" s="2">
        <v>34140</v>
      </c>
    </row>
    <row r="6" spans="2:14" x14ac:dyDescent="0.15">
      <c r="L6" s="10" t="s">
        <v>13</v>
      </c>
      <c r="N6" s="2">
        <v>47455</v>
      </c>
    </row>
    <row r="7" spans="2:14" x14ac:dyDescent="0.15">
      <c r="L7" s="10" t="s">
        <v>4</v>
      </c>
      <c r="M7" s="2">
        <v>29856</v>
      </c>
      <c r="N7" s="2"/>
    </row>
    <row r="8" spans="2:14" x14ac:dyDescent="0.15">
      <c r="L8" s="10" t="s">
        <v>14</v>
      </c>
      <c r="M8" s="2">
        <v>68646</v>
      </c>
    </row>
    <row r="9" spans="2:14" x14ac:dyDescent="0.15">
      <c r="L9" s="10" t="s">
        <v>5</v>
      </c>
      <c r="M9" s="2">
        <v>14801</v>
      </c>
    </row>
    <row r="10" spans="2:14" x14ac:dyDescent="0.15">
      <c r="L10" s="10" t="s">
        <v>6</v>
      </c>
      <c r="M10" s="2">
        <v>21742</v>
      </c>
    </row>
    <row r="11" spans="2:14" x14ac:dyDescent="0.15">
      <c r="L11" s="10" t="s">
        <v>7</v>
      </c>
      <c r="M11" s="2">
        <v>9964</v>
      </c>
    </row>
    <row r="12" spans="2:14" x14ac:dyDescent="0.15">
      <c r="L12" s="10" t="s">
        <v>8</v>
      </c>
      <c r="M12" s="2">
        <v>6402</v>
      </c>
    </row>
    <row r="13" spans="2:14" x14ac:dyDescent="0.15">
      <c r="L13" s="10" t="s">
        <v>9</v>
      </c>
      <c r="M13" s="2">
        <v>14693</v>
      </c>
    </row>
    <row r="14" spans="2:14" x14ac:dyDescent="0.15">
      <c r="L14" s="10" t="s">
        <v>10</v>
      </c>
      <c r="M14" s="2">
        <v>28598</v>
      </c>
    </row>
    <row r="15" spans="2:14" x14ac:dyDescent="0.15">
      <c r="L15" s="10" t="s">
        <v>37</v>
      </c>
      <c r="M15" s="2">
        <v>346</v>
      </c>
    </row>
    <row r="16" spans="2:14" x14ac:dyDescent="0.15">
      <c r="L16" s="10" t="s">
        <v>11</v>
      </c>
      <c r="M16" s="2">
        <v>24054</v>
      </c>
    </row>
    <row r="17" spans="5:18" x14ac:dyDescent="0.15">
      <c r="L17" s="10" t="s">
        <v>12</v>
      </c>
      <c r="M17" s="2">
        <v>22451</v>
      </c>
    </row>
    <row r="18" spans="5:18" x14ac:dyDescent="0.15">
      <c r="L18" s="10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15">
      <c r="M19" s="1">
        <f>N19</f>
        <v>269790</v>
      </c>
      <c r="N19" s="1">
        <f>SUM(N4:N18)</f>
        <v>269790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222335</v>
      </c>
    </row>
    <row r="23" spans="5:18" x14ac:dyDescent="0.15">
      <c r="L23" s="10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R1" sqref="R1"/>
    </sheetView>
  </sheetViews>
  <sheetFormatPr defaultColWidth="9" defaultRowHeight="13.5" x14ac:dyDescent="0.15"/>
  <cols>
    <col min="1" max="10" width="9" style="11"/>
    <col min="11" max="11" width="10.625" style="11" customWidth="1"/>
    <col min="12" max="12" width="17.375" style="11" customWidth="1"/>
    <col min="13" max="16384" width="9" style="11"/>
  </cols>
  <sheetData>
    <row r="1" spans="2:14" x14ac:dyDescent="0.15">
      <c r="B1" s="11" t="s">
        <v>39</v>
      </c>
      <c r="I1" s="11" t="s">
        <v>15</v>
      </c>
      <c r="L1" s="11" t="s">
        <v>61</v>
      </c>
    </row>
    <row r="3" spans="2:14" x14ac:dyDescent="0.15">
      <c r="M3" s="11" t="s">
        <v>3</v>
      </c>
      <c r="N3" s="11" t="s">
        <v>0</v>
      </c>
    </row>
    <row r="4" spans="2:14" x14ac:dyDescent="0.15">
      <c r="L4" s="11" t="s">
        <v>1</v>
      </c>
      <c r="N4" s="1">
        <v>175799</v>
      </c>
    </row>
    <row r="5" spans="2:14" x14ac:dyDescent="0.15">
      <c r="L5" s="11" t="s">
        <v>2</v>
      </c>
      <c r="M5" s="1"/>
      <c r="N5" s="2">
        <v>28788</v>
      </c>
    </row>
    <row r="6" spans="2:14" x14ac:dyDescent="0.15">
      <c r="L6" s="11" t="s">
        <v>13</v>
      </c>
      <c r="N6" s="2">
        <v>61047</v>
      </c>
    </row>
    <row r="7" spans="2:14" x14ac:dyDescent="0.15">
      <c r="L7" s="11" t="s">
        <v>4</v>
      </c>
      <c r="M7" s="2">
        <v>27952</v>
      </c>
      <c r="N7" s="2"/>
    </row>
    <row r="8" spans="2:14" x14ac:dyDescent="0.15">
      <c r="L8" s="11" t="s">
        <v>14</v>
      </c>
      <c r="M8" s="2">
        <v>68154</v>
      </c>
    </row>
    <row r="9" spans="2:14" x14ac:dyDescent="0.15">
      <c r="L9" s="11" t="s">
        <v>5</v>
      </c>
      <c r="M9" s="2">
        <v>13885</v>
      </c>
    </row>
    <row r="10" spans="2:14" x14ac:dyDescent="0.15">
      <c r="L10" s="11" t="s">
        <v>6</v>
      </c>
      <c r="M10" s="2">
        <v>21115</v>
      </c>
    </row>
    <row r="11" spans="2:14" x14ac:dyDescent="0.15">
      <c r="L11" s="11" t="s">
        <v>7</v>
      </c>
      <c r="M11" s="2">
        <v>9608</v>
      </c>
    </row>
    <row r="12" spans="2:14" x14ac:dyDescent="0.15">
      <c r="L12" s="11" t="s">
        <v>8</v>
      </c>
      <c r="M12" s="2">
        <v>6458</v>
      </c>
    </row>
    <row r="13" spans="2:14" x14ac:dyDescent="0.15">
      <c r="L13" s="11" t="s">
        <v>9</v>
      </c>
      <c r="M13" s="2">
        <v>14513</v>
      </c>
    </row>
    <row r="14" spans="2:14" x14ac:dyDescent="0.15">
      <c r="L14" s="11" t="s">
        <v>10</v>
      </c>
      <c r="M14" s="2">
        <v>28630</v>
      </c>
    </row>
    <row r="15" spans="2:14" x14ac:dyDescent="0.15">
      <c r="L15" s="11" t="s">
        <v>37</v>
      </c>
      <c r="M15" s="2">
        <v>382</v>
      </c>
    </row>
    <row r="16" spans="2:14" x14ac:dyDescent="0.15">
      <c r="L16" s="11" t="s">
        <v>11</v>
      </c>
      <c r="M16" s="2">
        <v>24268</v>
      </c>
    </row>
    <row r="17" spans="5:18" x14ac:dyDescent="0.15">
      <c r="L17" s="11" t="s">
        <v>12</v>
      </c>
      <c r="M17" s="2">
        <v>23273</v>
      </c>
    </row>
    <row r="18" spans="5:18" x14ac:dyDescent="0.15">
      <c r="L18" s="11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204587</v>
      </c>
    </row>
    <row r="23" spans="5:18" x14ac:dyDescent="0.15">
      <c r="L23" s="11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K21" sqref="K21"/>
    </sheetView>
  </sheetViews>
  <sheetFormatPr defaultColWidth="9" defaultRowHeight="13.5" x14ac:dyDescent="0.15"/>
  <cols>
    <col min="1" max="10" width="9" style="12"/>
    <col min="11" max="11" width="10.625" style="12" customWidth="1"/>
    <col min="12" max="12" width="17.375" style="12" customWidth="1"/>
    <col min="13" max="16384" width="9" style="12"/>
  </cols>
  <sheetData>
    <row r="1" spans="2:14" x14ac:dyDescent="0.15">
      <c r="B1" s="12" t="s">
        <v>39</v>
      </c>
      <c r="I1" s="12" t="s">
        <v>15</v>
      </c>
      <c r="L1" s="12" t="s">
        <v>62</v>
      </c>
    </row>
    <row r="3" spans="2:14" x14ac:dyDescent="0.15">
      <c r="M3" s="12" t="s">
        <v>3</v>
      </c>
      <c r="N3" s="12" t="s">
        <v>0</v>
      </c>
    </row>
    <row r="4" spans="2:14" x14ac:dyDescent="0.15">
      <c r="L4" s="12" t="s">
        <v>1</v>
      </c>
      <c r="N4" s="1">
        <v>175312</v>
      </c>
    </row>
    <row r="5" spans="2:14" x14ac:dyDescent="0.15">
      <c r="L5" s="12" t="s">
        <v>2</v>
      </c>
      <c r="M5" s="1"/>
      <c r="N5" s="2">
        <v>32799</v>
      </c>
    </row>
    <row r="6" spans="2:14" x14ac:dyDescent="0.15">
      <c r="L6" s="12" t="s">
        <v>13</v>
      </c>
      <c r="N6" s="2">
        <v>60517</v>
      </c>
    </row>
    <row r="7" spans="2:14" x14ac:dyDescent="0.15">
      <c r="L7" s="12" t="s">
        <v>4</v>
      </c>
      <c r="M7" s="2">
        <v>29024</v>
      </c>
      <c r="N7" s="2"/>
    </row>
    <row r="8" spans="2:14" x14ac:dyDescent="0.15">
      <c r="L8" s="12" t="s">
        <v>14</v>
      </c>
      <c r="M8" s="2">
        <v>68193</v>
      </c>
    </row>
    <row r="9" spans="2:14" x14ac:dyDescent="0.15">
      <c r="L9" s="12" t="s">
        <v>5</v>
      </c>
      <c r="M9" s="2">
        <v>14346</v>
      </c>
    </row>
    <row r="10" spans="2:14" x14ac:dyDescent="0.15">
      <c r="L10" s="12" t="s">
        <v>6</v>
      </c>
      <c r="M10" s="2">
        <v>20427</v>
      </c>
    </row>
    <row r="11" spans="2:14" x14ac:dyDescent="0.15">
      <c r="L11" s="12" t="s">
        <v>7</v>
      </c>
      <c r="M11" s="2">
        <v>9290</v>
      </c>
    </row>
    <row r="12" spans="2:14" x14ac:dyDescent="0.15">
      <c r="L12" s="12" t="s">
        <v>8</v>
      </c>
      <c r="M12" s="2">
        <v>6737</v>
      </c>
    </row>
    <row r="13" spans="2:14" x14ac:dyDescent="0.15">
      <c r="L13" s="12" t="s">
        <v>9</v>
      </c>
      <c r="M13" s="2">
        <v>14646</v>
      </c>
    </row>
    <row r="14" spans="2:14" x14ac:dyDescent="0.15">
      <c r="L14" s="12" t="s">
        <v>10</v>
      </c>
      <c r="M14" s="2">
        <v>26505</v>
      </c>
    </row>
    <row r="15" spans="2:14" x14ac:dyDescent="0.15">
      <c r="L15" s="12" t="s">
        <v>37</v>
      </c>
      <c r="M15" s="2">
        <v>428</v>
      </c>
    </row>
    <row r="16" spans="2:14" x14ac:dyDescent="0.15">
      <c r="L16" s="12" t="s">
        <v>11</v>
      </c>
      <c r="M16" s="2">
        <v>25284</v>
      </c>
    </row>
    <row r="17" spans="5:18" x14ac:dyDescent="0.15">
      <c r="L17" s="12" t="s">
        <v>12</v>
      </c>
      <c r="M17" s="2">
        <v>25243</v>
      </c>
    </row>
    <row r="18" spans="5:18" x14ac:dyDescent="0.15">
      <c r="L18" s="12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208111</v>
      </c>
    </row>
    <row r="23" spans="5:18" x14ac:dyDescent="0.15">
      <c r="L23" s="12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9" sqref="K9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64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177970</v>
      </c>
    </row>
    <row r="5" spans="2:14" x14ac:dyDescent="0.15">
      <c r="L5" s="13" t="s">
        <v>2</v>
      </c>
      <c r="M5" s="1"/>
      <c r="N5" s="2">
        <v>33165</v>
      </c>
    </row>
    <row r="6" spans="2:14" x14ac:dyDescent="0.15">
      <c r="L6" s="13" t="s">
        <v>13</v>
      </c>
      <c r="N6" s="2">
        <v>67510</v>
      </c>
    </row>
    <row r="7" spans="2:14" x14ac:dyDescent="0.15">
      <c r="L7" s="13" t="s">
        <v>4</v>
      </c>
      <c r="M7" s="2">
        <v>30830</v>
      </c>
      <c r="N7" s="2"/>
    </row>
    <row r="8" spans="2:14" x14ac:dyDescent="0.15">
      <c r="L8" s="13" t="s">
        <v>14</v>
      </c>
      <c r="M8" s="2">
        <v>66517</v>
      </c>
    </row>
    <row r="9" spans="2:14" x14ac:dyDescent="0.15">
      <c r="L9" s="13" t="s">
        <v>5</v>
      </c>
      <c r="M9" s="2">
        <v>17140</v>
      </c>
    </row>
    <row r="10" spans="2:14" x14ac:dyDescent="0.15">
      <c r="L10" s="13" t="s">
        <v>6</v>
      </c>
      <c r="M10" s="2">
        <v>22390</v>
      </c>
    </row>
    <row r="11" spans="2:14" x14ac:dyDescent="0.15">
      <c r="L11" s="13" t="s">
        <v>7</v>
      </c>
      <c r="M11" s="2">
        <v>9471</v>
      </c>
    </row>
    <row r="12" spans="2:14" x14ac:dyDescent="0.15">
      <c r="L12" s="13" t="s">
        <v>8</v>
      </c>
      <c r="M12" s="2">
        <v>7116</v>
      </c>
    </row>
    <row r="13" spans="2:14" x14ac:dyDescent="0.15">
      <c r="L13" s="13" t="s">
        <v>9</v>
      </c>
      <c r="M13" s="2">
        <v>15027</v>
      </c>
    </row>
    <row r="14" spans="2:14" x14ac:dyDescent="0.15">
      <c r="L14" s="13" t="s">
        <v>10</v>
      </c>
      <c r="M14" s="2">
        <v>28448</v>
      </c>
    </row>
    <row r="15" spans="2:14" x14ac:dyDescent="0.15">
      <c r="L15" s="13" t="s">
        <v>37</v>
      </c>
      <c r="M15" s="2">
        <v>649</v>
      </c>
    </row>
    <row r="16" spans="2:14" x14ac:dyDescent="0.15">
      <c r="L16" s="13" t="s">
        <v>11</v>
      </c>
      <c r="M16" s="2">
        <v>25405</v>
      </c>
    </row>
    <row r="17" spans="5:18" x14ac:dyDescent="0.15">
      <c r="L17" s="13" t="s">
        <v>12</v>
      </c>
      <c r="M17" s="2">
        <v>26445</v>
      </c>
    </row>
    <row r="18" spans="5:18" x14ac:dyDescent="0.15">
      <c r="L18" s="13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15">
      <c r="M19" s="1">
        <f>N19</f>
        <v>278645</v>
      </c>
      <c r="N19" s="1">
        <f>SUM(N4:N18)</f>
        <v>278645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211135</v>
      </c>
    </row>
    <row r="23" spans="5:18" x14ac:dyDescent="0.15">
      <c r="L23" s="1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21" sqref="K2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65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173371</v>
      </c>
    </row>
    <row r="5" spans="2:14" x14ac:dyDescent="0.15">
      <c r="L5" s="13" t="s">
        <v>2</v>
      </c>
      <c r="M5" s="1"/>
      <c r="N5" s="2">
        <v>33621</v>
      </c>
    </row>
    <row r="6" spans="2:14" x14ac:dyDescent="0.15">
      <c r="L6" s="13" t="s">
        <v>13</v>
      </c>
      <c r="N6" s="2">
        <v>70868</v>
      </c>
    </row>
    <row r="7" spans="2:14" x14ac:dyDescent="0.15">
      <c r="L7" s="13" t="s">
        <v>4</v>
      </c>
      <c r="M7" s="2">
        <v>30609</v>
      </c>
      <c r="N7" s="2"/>
    </row>
    <row r="8" spans="2:14" x14ac:dyDescent="0.15">
      <c r="L8" s="13" t="s">
        <v>14</v>
      </c>
      <c r="M8" s="2">
        <v>65439</v>
      </c>
    </row>
    <row r="9" spans="2:14" x14ac:dyDescent="0.15">
      <c r="L9" s="13" t="s">
        <v>5</v>
      </c>
      <c r="M9" s="2">
        <v>15673</v>
      </c>
    </row>
    <row r="10" spans="2:14" x14ac:dyDescent="0.15">
      <c r="L10" s="13" t="s">
        <v>6</v>
      </c>
      <c r="M10" s="2">
        <v>23180</v>
      </c>
    </row>
    <row r="11" spans="2:14" x14ac:dyDescent="0.15">
      <c r="L11" s="13" t="s">
        <v>7</v>
      </c>
      <c r="M11" s="2">
        <v>10087</v>
      </c>
    </row>
    <row r="12" spans="2:14" x14ac:dyDescent="0.15">
      <c r="L12" s="13" t="s">
        <v>8</v>
      </c>
      <c r="M12" s="2">
        <v>7399</v>
      </c>
    </row>
    <row r="13" spans="2:14" x14ac:dyDescent="0.15">
      <c r="L13" s="13" t="s">
        <v>9</v>
      </c>
      <c r="M13" s="2">
        <v>14870</v>
      </c>
    </row>
    <row r="14" spans="2:14" x14ac:dyDescent="0.15">
      <c r="L14" s="13" t="s">
        <v>10</v>
      </c>
      <c r="M14" s="2">
        <v>28904</v>
      </c>
    </row>
    <row r="15" spans="2:14" x14ac:dyDescent="0.15">
      <c r="L15" s="13" t="s">
        <v>37</v>
      </c>
      <c r="M15" s="2">
        <v>397</v>
      </c>
    </row>
    <row r="16" spans="2:14" x14ac:dyDescent="0.15">
      <c r="L16" s="13" t="s">
        <v>11</v>
      </c>
      <c r="M16" s="2">
        <v>26360</v>
      </c>
    </row>
    <row r="17" spans="5:18" x14ac:dyDescent="0.15">
      <c r="L17" s="13" t="s">
        <v>12</v>
      </c>
      <c r="M17" s="2">
        <v>25232</v>
      </c>
    </row>
    <row r="18" spans="5:18" x14ac:dyDescent="0.15">
      <c r="L18" s="13" t="s">
        <v>2</v>
      </c>
      <c r="M18" s="1">
        <f>+'DATA(高齢無職)'!R10-'DATA(高齢無職)'!S10</f>
        <v>29710</v>
      </c>
      <c r="O18" s="3">
        <f>SUM(M8:M18)</f>
        <v>247251</v>
      </c>
      <c r="Q18" s="2"/>
      <c r="R18" s="3"/>
    </row>
    <row r="19" spans="5:18" x14ac:dyDescent="0.15">
      <c r="M19" s="1">
        <f>N19</f>
        <v>277860</v>
      </c>
      <c r="N19" s="1">
        <f>SUM(N4:N18)</f>
        <v>277860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206992</v>
      </c>
    </row>
    <row r="23" spans="5:18" x14ac:dyDescent="0.15">
      <c r="L23" s="1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66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184489</v>
      </c>
    </row>
    <row r="5" spans="2:14" x14ac:dyDescent="0.15">
      <c r="L5" s="13" t="s">
        <v>2</v>
      </c>
      <c r="M5" s="1"/>
      <c r="N5" s="2">
        <v>30385</v>
      </c>
    </row>
    <row r="6" spans="2:14" x14ac:dyDescent="0.15">
      <c r="L6" s="13" t="s">
        <v>13</v>
      </c>
      <c r="N6" s="2">
        <v>65421</v>
      </c>
    </row>
    <row r="7" spans="2:14" x14ac:dyDescent="0.15">
      <c r="L7" s="13" t="s">
        <v>4</v>
      </c>
      <c r="M7" s="2">
        <v>30762</v>
      </c>
      <c r="N7" s="2"/>
    </row>
    <row r="8" spans="2:14" x14ac:dyDescent="0.15">
      <c r="L8" s="13" t="s">
        <v>14</v>
      </c>
      <c r="M8" s="2">
        <v>64193</v>
      </c>
    </row>
    <row r="9" spans="2:14" x14ac:dyDescent="0.15">
      <c r="L9" s="13" t="s">
        <v>5</v>
      </c>
      <c r="M9" s="2">
        <v>17055</v>
      </c>
    </row>
    <row r="10" spans="2:14" x14ac:dyDescent="0.15">
      <c r="L10" s="13" t="s">
        <v>6</v>
      </c>
      <c r="M10" s="2">
        <v>22428</v>
      </c>
    </row>
    <row r="11" spans="2:14" x14ac:dyDescent="0.15">
      <c r="L11" s="13" t="s">
        <v>7</v>
      </c>
      <c r="M11" s="2">
        <v>10145</v>
      </c>
    </row>
    <row r="12" spans="2:14" x14ac:dyDescent="0.15">
      <c r="L12" s="13" t="s">
        <v>8</v>
      </c>
      <c r="M12" s="2">
        <v>7679</v>
      </c>
    </row>
    <row r="13" spans="2:14" x14ac:dyDescent="0.15">
      <c r="L13" s="13" t="s">
        <v>9</v>
      </c>
      <c r="M13" s="2">
        <v>14934</v>
      </c>
    </row>
    <row r="14" spans="2:14" x14ac:dyDescent="0.15">
      <c r="L14" s="13" t="s">
        <v>10</v>
      </c>
      <c r="M14" s="2">
        <v>27708</v>
      </c>
    </row>
    <row r="15" spans="2:14" x14ac:dyDescent="0.15">
      <c r="L15" s="13" t="s">
        <v>37</v>
      </c>
      <c r="M15" s="2">
        <v>711</v>
      </c>
    </row>
    <row r="16" spans="2:14" x14ac:dyDescent="0.15">
      <c r="L16" s="13" t="s">
        <v>11</v>
      </c>
      <c r="M16" s="2">
        <v>25996</v>
      </c>
    </row>
    <row r="17" spans="5:18" x14ac:dyDescent="0.15">
      <c r="L17" s="13" t="s">
        <v>12</v>
      </c>
      <c r="M17" s="2">
        <v>27678</v>
      </c>
    </row>
    <row r="18" spans="5:18" x14ac:dyDescent="0.15">
      <c r="L18" s="13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15">
      <c r="M19" s="1">
        <f>N19</f>
        <v>280295</v>
      </c>
      <c r="N19" s="1">
        <f>SUM(N4:N18)</f>
        <v>280295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214874</v>
      </c>
    </row>
    <row r="23" spans="5:18" x14ac:dyDescent="0.15">
      <c r="L23" s="1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0" sqref="K10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67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183769</v>
      </c>
    </row>
    <row r="5" spans="2:14" x14ac:dyDescent="0.15">
      <c r="L5" s="13" t="s">
        <v>2</v>
      </c>
      <c r="M5" s="1"/>
      <c r="N5" s="2">
        <v>31786</v>
      </c>
    </row>
    <row r="6" spans="2:14" x14ac:dyDescent="0.15">
      <c r="L6" s="13" t="s">
        <v>13</v>
      </c>
      <c r="N6" s="2">
        <v>57026</v>
      </c>
    </row>
    <row r="7" spans="2:14" x14ac:dyDescent="0.15">
      <c r="L7" s="13" t="s">
        <v>4</v>
      </c>
      <c r="M7" s="2">
        <v>30443</v>
      </c>
      <c r="N7" s="2"/>
    </row>
    <row r="8" spans="2:14" x14ac:dyDescent="0.15">
      <c r="L8" s="13" t="s">
        <v>14</v>
      </c>
      <c r="M8" s="2">
        <v>62450</v>
      </c>
    </row>
    <row r="9" spans="2:14" x14ac:dyDescent="0.15">
      <c r="L9" s="13" t="s">
        <v>5</v>
      </c>
      <c r="M9" s="2">
        <v>15320</v>
      </c>
    </row>
    <row r="10" spans="2:14" x14ac:dyDescent="0.15">
      <c r="L10" s="13" t="s">
        <v>6</v>
      </c>
      <c r="M10" s="2">
        <v>21881</v>
      </c>
    </row>
    <row r="11" spans="2:14" x14ac:dyDescent="0.15">
      <c r="L11" s="13" t="s">
        <v>7</v>
      </c>
      <c r="M11" s="2">
        <v>9455</v>
      </c>
    </row>
    <row r="12" spans="2:14" x14ac:dyDescent="0.15">
      <c r="L12" s="13" t="s">
        <v>8</v>
      </c>
      <c r="M12" s="2">
        <v>7129</v>
      </c>
    </row>
    <row r="13" spans="2:14" x14ac:dyDescent="0.15">
      <c r="L13" s="13" t="s">
        <v>9</v>
      </c>
      <c r="M13" s="2">
        <v>14653</v>
      </c>
    </row>
    <row r="14" spans="2:14" x14ac:dyDescent="0.15">
      <c r="L14" s="13" t="s">
        <v>10</v>
      </c>
      <c r="M14" s="2">
        <v>27415</v>
      </c>
    </row>
    <row r="15" spans="2:14" x14ac:dyDescent="0.15">
      <c r="L15" s="13" t="s">
        <v>37</v>
      </c>
      <c r="M15" s="2">
        <v>1332</v>
      </c>
    </row>
    <row r="16" spans="2:14" x14ac:dyDescent="0.15">
      <c r="L16" s="13" t="s">
        <v>11</v>
      </c>
      <c r="M16" s="2">
        <v>25745</v>
      </c>
    </row>
    <row r="17" spans="5:18" x14ac:dyDescent="0.15">
      <c r="L17" s="13" t="s">
        <v>12</v>
      </c>
      <c r="M17" s="2">
        <v>27464</v>
      </c>
    </row>
    <row r="18" spans="5:18" x14ac:dyDescent="0.15">
      <c r="L18" s="13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15">
      <c r="M19" s="1">
        <f>N19</f>
        <v>272581</v>
      </c>
      <c r="N19" s="1">
        <f>SUM(N4:N18)</f>
        <v>272581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215555</v>
      </c>
    </row>
    <row r="23" spans="5:18" x14ac:dyDescent="0.15">
      <c r="L23" s="1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0" sqref="K10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68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186863</v>
      </c>
    </row>
    <row r="5" spans="2:14" x14ac:dyDescent="0.15">
      <c r="L5" s="13" t="s">
        <v>2</v>
      </c>
      <c r="M5" s="1"/>
      <c r="N5" s="2">
        <v>31501</v>
      </c>
    </row>
    <row r="6" spans="2:14" x14ac:dyDescent="0.15">
      <c r="L6" s="13" t="s">
        <v>13</v>
      </c>
      <c r="N6" s="2">
        <v>52818</v>
      </c>
    </row>
    <row r="7" spans="2:14" x14ac:dyDescent="0.15">
      <c r="L7" s="13" t="s">
        <v>4</v>
      </c>
      <c r="M7" s="2">
        <v>30568</v>
      </c>
      <c r="N7" s="2"/>
    </row>
    <row r="8" spans="2:14" x14ac:dyDescent="0.15">
      <c r="L8" s="13" t="s">
        <v>14</v>
      </c>
      <c r="M8" s="2">
        <v>62496</v>
      </c>
    </row>
    <row r="9" spans="2:14" x14ac:dyDescent="0.15">
      <c r="L9" s="13" t="s">
        <v>5</v>
      </c>
      <c r="M9" s="2">
        <v>16243</v>
      </c>
    </row>
    <row r="10" spans="2:14" x14ac:dyDescent="0.15">
      <c r="L10" s="13" t="s">
        <v>6</v>
      </c>
      <c r="M10" s="2">
        <v>20877</v>
      </c>
    </row>
    <row r="11" spans="2:14" x14ac:dyDescent="0.15">
      <c r="L11" s="13" t="s">
        <v>7</v>
      </c>
      <c r="M11" s="2">
        <v>9487</v>
      </c>
    </row>
    <row r="12" spans="2:14" x14ac:dyDescent="0.15">
      <c r="L12" s="13" t="s">
        <v>8</v>
      </c>
      <c r="M12" s="2">
        <v>7154</v>
      </c>
    </row>
    <row r="13" spans="2:14" x14ac:dyDescent="0.15">
      <c r="L13" s="13" t="s">
        <v>9</v>
      </c>
      <c r="M13" s="2">
        <v>15144</v>
      </c>
    </row>
    <row r="14" spans="2:14" x14ac:dyDescent="0.15">
      <c r="L14" s="13" t="s">
        <v>10</v>
      </c>
      <c r="M14" s="2">
        <v>23358</v>
      </c>
    </row>
    <row r="15" spans="2:14" x14ac:dyDescent="0.15">
      <c r="L15" s="13" t="s">
        <v>37</v>
      </c>
      <c r="M15" s="2">
        <v>571</v>
      </c>
    </row>
    <row r="16" spans="2:14" x14ac:dyDescent="0.15">
      <c r="L16" s="13" t="s">
        <v>11</v>
      </c>
      <c r="M16" s="2">
        <v>26012</v>
      </c>
    </row>
    <row r="17" spans="5:18" x14ac:dyDescent="0.15">
      <c r="L17" s="13" t="s">
        <v>12</v>
      </c>
      <c r="M17" s="2">
        <v>28147</v>
      </c>
    </row>
    <row r="18" spans="5:18" x14ac:dyDescent="0.15">
      <c r="L18" s="13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15">
      <c r="M19" s="1">
        <f>N19</f>
        <v>271182</v>
      </c>
      <c r="N19" s="1">
        <f>SUM(N4:N18)</f>
        <v>271182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218364</v>
      </c>
    </row>
    <row r="23" spans="5:18" x14ac:dyDescent="0.15">
      <c r="L23" s="1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6" sqref="K16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69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187592</v>
      </c>
    </row>
    <row r="5" spans="2:14" x14ac:dyDescent="0.15">
      <c r="L5" s="13" t="s">
        <v>2</v>
      </c>
      <c r="M5" s="1"/>
      <c r="N5" s="2">
        <v>30796</v>
      </c>
    </row>
    <row r="6" spans="2:14" x14ac:dyDescent="0.15">
      <c r="L6" s="13" t="s">
        <v>13</v>
      </c>
      <c r="N6" s="2">
        <v>58485</v>
      </c>
    </row>
    <row r="7" spans="2:14" x14ac:dyDescent="0.15">
      <c r="L7" s="13" t="s">
        <v>4</v>
      </c>
      <c r="M7" s="2">
        <v>31003</v>
      </c>
      <c r="N7" s="2"/>
    </row>
    <row r="8" spans="2:14" x14ac:dyDescent="0.15">
      <c r="L8" s="13" t="s">
        <v>14</v>
      </c>
      <c r="M8" s="2">
        <v>62166</v>
      </c>
    </row>
    <row r="9" spans="2:14" x14ac:dyDescent="0.15">
      <c r="L9" s="13" t="s">
        <v>5</v>
      </c>
      <c r="M9" s="2">
        <v>15688</v>
      </c>
    </row>
    <row r="10" spans="2:14" x14ac:dyDescent="0.15">
      <c r="L10" s="13" t="s">
        <v>6</v>
      </c>
      <c r="M10" s="2">
        <v>20847</v>
      </c>
    </row>
    <row r="11" spans="2:14" x14ac:dyDescent="0.15">
      <c r="L11" s="13" t="s">
        <v>7</v>
      </c>
      <c r="M11" s="2">
        <v>9754</v>
      </c>
    </row>
    <row r="12" spans="2:14" x14ac:dyDescent="0.15">
      <c r="L12" s="13" t="s">
        <v>8</v>
      </c>
      <c r="M12" s="2">
        <v>7093</v>
      </c>
    </row>
    <row r="13" spans="2:14" x14ac:dyDescent="0.15">
      <c r="L13" s="13" t="s">
        <v>9</v>
      </c>
      <c r="M13" s="2">
        <v>14859</v>
      </c>
    </row>
    <row r="14" spans="2:14" x14ac:dyDescent="0.15">
      <c r="L14" s="13" t="s">
        <v>10</v>
      </c>
      <c r="M14" s="2">
        <v>27014</v>
      </c>
    </row>
    <row r="15" spans="2:14" x14ac:dyDescent="0.15">
      <c r="L15" s="13" t="s">
        <v>37</v>
      </c>
      <c r="M15" s="2">
        <v>365</v>
      </c>
    </row>
    <row r="16" spans="2:14" x14ac:dyDescent="0.15">
      <c r="L16" s="13" t="s">
        <v>11</v>
      </c>
      <c r="M16" s="2">
        <v>29076</v>
      </c>
    </row>
    <row r="17" spans="5:18" x14ac:dyDescent="0.15">
      <c r="L17" s="13" t="s">
        <v>12</v>
      </c>
      <c r="M17" s="2">
        <v>28547</v>
      </c>
    </row>
    <row r="18" spans="5:18" x14ac:dyDescent="0.15">
      <c r="L18" s="13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15">
      <c r="M19" s="1">
        <f>N19</f>
        <v>276873</v>
      </c>
      <c r="N19" s="1">
        <f>SUM(N4:N18)</f>
        <v>276873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218388</v>
      </c>
    </row>
    <row r="23" spans="5:18" x14ac:dyDescent="0.15">
      <c r="L23" s="1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70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188816</v>
      </c>
    </row>
    <row r="5" spans="2:14" x14ac:dyDescent="0.15">
      <c r="L5" s="13" t="s">
        <v>2</v>
      </c>
      <c r="M5" s="1"/>
      <c r="N5" s="2">
        <v>33747</v>
      </c>
    </row>
    <row r="6" spans="2:14" x14ac:dyDescent="0.15">
      <c r="L6" s="13" t="s">
        <v>13</v>
      </c>
      <c r="N6" s="2">
        <v>54225</v>
      </c>
    </row>
    <row r="7" spans="2:14" x14ac:dyDescent="0.15">
      <c r="L7" s="13" t="s">
        <v>4</v>
      </c>
      <c r="M7" s="2">
        <v>32169</v>
      </c>
      <c r="N7" s="2"/>
    </row>
    <row r="8" spans="2:14" x14ac:dyDescent="0.15">
      <c r="L8" s="13" t="s">
        <v>14</v>
      </c>
      <c r="M8" s="2">
        <v>62652</v>
      </c>
    </row>
    <row r="9" spans="2:14" x14ac:dyDescent="0.15">
      <c r="L9" s="13" t="s">
        <v>5</v>
      </c>
      <c r="M9" s="2">
        <v>14546</v>
      </c>
    </row>
    <row r="10" spans="2:14" x14ac:dyDescent="0.15">
      <c r="L10" s="13" t="s">
        <v>6</v>
      </c>
      <c r="M10" s="2">
        <v>20435</v>
      </c>
    </row>
    <row r="11" spans="2:14" x14ac:dyDescent="0.15">
      <c r="L11" s="13" t="s">
        <v>7</v>
      </c>
      <c r="M11" s="2">
        <v>9711</v>
      </c>
    </row>
    <row r="12" spans="2:14" x14ac:dyDescent="0.15">
      <c r="L12" s="13" t="s">
        <v>8</v>
      </c>
      <c r="M12" s="2">
        <v>7759</v>
      </c>
    </row>
    <row r="13" spans="2:14" x14ac:dyDescent="0.15">
      <c r="L13" s="13" t="s">
        <v>9</v>
      </c>
      <c r="M13" s="2">
        <v>14827</v>
      </c>
    </row>
    <row r="14" spans="2:14" x14ac:dyDescent="0.15">
      <c r="L14" s="13" t="s">
        <v>10</v>
      </c>
      <c r="M14" s="2">
        <v>25216</v>
      </c>
    </row>
    <row r="15" spans="2:14" x14ac:dyDescent="0.15">
      <c r="L15" s="13" t="s">
        <v>37</v>
      </c>
      <c r="M15" s="2">
        <v>692</v>
      </c>
    </row>
    <row r="16" spans="2:14" x14ac:dyDescent="0.15">
      <c r="L16" s="13" t="s">
        <v>11</v>
      </c>
      <c r="M16" s="2">
        <v>28424</v>
      </c>
    </row>
    <row r="17" spans="5:18" x14ac:dyDescent="0.15">
      <c r="L17" s="13" t="s">
        <v>12</v>
      </c>
      <c r="M17" s="2">
        <v>29990</v>
      </c>
    </row>
    <row r="18" spans="5:18" x14ac:dyDescent="0.15">
      <c r="L18" s="13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15">
      <c r="M19" s="1">
        <f>N19</f>
        <v>276788</v>
      </c>
      <c r="N19" s="1">
        <f>SUM(N4:N18)</f>
        <v>276788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222563</v>
      </c>
    </row>
    <row r="23" spans="5:18" x14ac:dyDescent="0.15">
      <c r="L23" s="1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71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189545</v>
      </c>
    </row>
    <row r="5" spans="2:14" x14ac:dyDescent="0.15">
      <c r="L5" s="13" t="s">
        <v>2</v>
      </c>
      <c r="M5" s="1"/>
      <c r="N5" s="2">
        <v>33186</v>
      </c>
    </row>
    <row r="6" spans="2:14" x14ac:dyDescent="0.15">
      <c r="L6" s="13" t="s">
        <v>13</v>
      </c>
      <c r="N6" s="2">
        <v>60623</v>
      </c>
    </row>
    <row r="7" spans="2:14" x14ac:dyDescent="0.15">
      <c r="L7" s="13" t="s">
        <v>4</v>
      </c>
      <c r="M7" s="2">
        <v>32903</v>
      </c>
      <c r="N7" s="2"/>
    </row>
    <row r="8" spans="2:14" x14ac:dyDescent="0.15">
      <c r="L8" s="13" t="s">
        <v>14</v>
      </c>
      <c r="M8" s="2">
        <v>62815</v>
      </c>
    </row>
    <row r="9" spans="2:14" x14ac:dyDescent="0.15">
      <c r="L9" s="13" t="s">
        <v>5</v>
      </c>
      <c r="M9" s="2">
        <v>15298</v>
      </c>
    </row>
    <row r="10" spans="2:14" x14ac:dyDescent="0.15">
      <c r="L10" s="13" t="s">
        <v>6</v>
      </c>
      <c r="M10" s="2">
        <v>21361</v>
      </c>
    </row>
    <row r="11" spans="2:14" x14ac:dyDescent="0.15">
      <c r="L11" s="13" t="s">
        <v>7</v>
      </c>
      <c r="M11" s="2">
        <v>8757</v>
      </c>
    </row>
    <row r="12" spans="2:14" x14ac:dyDescent="0.15">
      <c r="L12" s="13" t="s">
        <v>8</v>
      </c>
      <c r="M12" s="2">
        <v>8017</v>
      </c>
    </row>
    <row r="13" spans="2:14" x14ac:dyDescent="0.15">
      <c r="L13" s="13" t="s">
        <v>9</v>
      </c>
      <c r="M13" s="2">
        <v>15089</v>
      </c>
    </row>
    <row r="14" spans="2:14" x14ac:dyDescent="0.15">
      <c r="L14" s="13" t="s">
        <v>10</v>
      </c>
      <c r="M14" s="2">
        <v>25398</v>
      </c>
    </row>
    <row r="15" spans="2:14" x14ac:dyDescent="0.15">
      <c r="L15" s="13" t="s">
        <v>37</v>
      </c>
      <c r="M15" s="2">
        <v>466</v>
      </c>
    </row>
    <row r="16" spans="2:14" x14ac:dyDescent="0.15">
      <c r="L16" s="13" t="s">
        <v>11</v>
      </c>
      <c r="M16" s="2">
        <v>29124</v>
      </c>
    </row>
    <row r="17" spans="5:18" x14ac:dyDescent="0.15">
      <c r="L17" s="13" t="s">
        <v>12</v>
      </c>
      <c r="M17" s="2">
        <v>31857</v>
      </c>
    </row>
    <row r="18" spans="5:18" x14ac:dyDescent="0.15">
      <c r="L18" s="13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15">
      <c r="M19" s="1">
        <f>N19</f>
        <v>283354</v>
      </c>
      <c r="N19" s="1">
        <f>SUM(N4:N18)</f>
        <v>283354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222731</v>
      </c>
    </row>
    <row r="23" spans="5:18" x14ac:dyDescent="0.15">
      <c r="L23" s="1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7F52-5E4C-4E24-B8CA-E715673569DF}">
  <dimension ref="A1:S35"/>
  <sheetViews>
    <sheetView workbookViewId="0">
      <selection activeCell="F16" sqref="F16"/>
    </sheetView>
  </sheetViews>
  <sheetFormatPr defaultColWidth="9" defaultRowHeight="13.5" x14ac:dyDescent="0.15"/>
  <cols>
    <col min="1" max="1" width="15.125" style="13" customWidth="1"/>
    <col min="2" max="3" width="12.125" style="13" customWidth="1"/>
    <col min="4" max="5" width="9" style="13"/>
    <col min="6" max="6" width="10.375" style="13" customWidth="1"/>
    <col min="7" max="7" width="12.5" style="13" customWidth="1"/>
    <col min="8" max="8" width="13.5" style="13" customWidth="1"/>
    <col min="9" max="10" width="9" style="13"/>
    <col min="11" max="11" width="10.25" style="13" customWidth="1"/>
    <col min="12" max="12" width="14.875" style="13" customWidth="1"/>
    <col min="13" max="13" width="12.5" style="13" customWidth="1"/>
    <col min="14" max="14" width="9" style="13"/>
    <col min="15" max="15" width="10.75" style="13" customWidth="1"/>
    <col min="16" max="17" width="9" style="13"/>
    <col min="18" max="18" width="16.625" style="13" customWidth="1"/>
    <col min="19" max="19" width="10.875" style="13" customWidth="1"/>
    <col min="20" max="16384" width="9" style="13"/>
  </cols>
  <sheetData>
    <row r="1" spans="1:19" x14ac:dyDescent="0.15">
      <c r="B1" s="13" t="s">
        <v>41</v>
      </c>
    </row>
    <row r="2" spans="1:19" x14ac:dyDescent="0.15">
      <c r="B2" s="13" t="s">
        <v>42</v>
      </c>
    </row>
    <row r="3" spans="1:19" x14ac:dyDescent="0.15">
      <c r="B3" s="13" t="s">
        <v>34</v>
      </c>
      <c r="C3" s="13" t="s">
        <v>1</v>
      </c>
      <c r="D3" s="13" t="s">
        <v>2</v>
      </c>
      <c r="E3" s="13" t="s">
        <v>43</v>
      </c>
      <c r="F3" s="13" t="s">
        <v>35</v>
      </c>
      <c r="G3" s="13" t="s">
        <v>4</v>
      </c>
      <c r="H3" s="13" t="s">
        <v>36</v>
      </c>
      <c r="I3" s="13" t="s">
        <v>14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44</v>
      </c>
      <c r="O3" s="13" t="s">
        <v>10</v>
      </c>
      <c r="P3" s="13" t="s">
        <v>37</v>
      </c>
      <c r="Q3" s="13" t="s">
        <v>11</v>
      </c>
      <c r="R3" s="13" t="s">
        <v>38</v>
      </c>
      <c r="S3" s="13" t="s">
        <v>45</v>
      </c>
    </row>
    <row r="4" spans="1:19" x14ac:dyDescent="0.15">
      <c r="A4" s="5" t="s">
        <v>46</v>
      </c>
      <c r="B4" s="18">
        <f>AVERAGE(B5:B16)</f>
        <v>217341.91666666666</v>
      </c>
      <c r="C4" s="18">
        <f t="shared" ref="C4:S4" si="0">AVERAGE(C5:C16)</f>
        <v>184281</v>
      </c>
      <c r="D4" s="18">
        <f t="shared" si="0"/>
        <v>33060.916666666664</v>
      </c>
      <c r="E4" s="18">
        <f>AVERAGE(E5:E16)</f>
        <v>57414.583333333336</v>
      </c>
      <c r="F4" s="18">
        <f t="shared" si="0"/>
        <v>186649.66666666666</v>
      </c>
      <c r="G4" s="18">
        <f t="shared" si="0"/>
        <v>30692.25</v>
      </c>
      <c r="H4" s="18">
        <f t="shared" si="0"/>
        <v>244064.25</v>
      </c>
      <c r="I4" s="18">
        <f t="shared" si="0"/>
        <v>65288.583333333336</v>
      </c>
      <c r="J4" s="18">
        <f t="shared" si="0"/>
        <v>15374.583333333334</v>
      </c>
      <c r="K4" s="18">
        <f t="shared" si="0"/>
        <v>21515.916666666668</v>
      </c>
      <c r="L4" s="18">
        <f t="shared" si="0"/>
        <v>9678.8333333333339</v>
      </c>
      <c r="M4" s="18">
        <f t="shared" si="0"/>
        <v>7101.5</v>
      </c>
      <c r="N4" s="18">
        <f t="shared" si="0"/>
        <v>14917.5</v>
      </c>
      <c r="O4" s="18">
        <f t="shared" si="0"/>
        <v>27179</v>
      </c>
      <c r="P4" s="18">
        <f t="shared" si="0"/>
        <v>554.83333333333337</v>
      </c>
      <c r="Q4" s="18">
        <f t="shared" si="0"/>
        <v>26183.5</v>
      </c>
      <c r="R4" s="18">
        <f t="shared" si="0"/>
        <v>56269.916666666664</v>
      </c>
      <c r="S4" s="18">
        <f t="shared" si="0"/>
        <v>26544.083333333332</v>
      </c>
    </row>
    <row r="5" spans="1:19" x14ac:dyDescent="0.15">
      <c r="A5" s="14" t="s">
        <v>72</v>
      </c>
      <c r="B5" s="19">
        <v>242468</v>
      </c>
      <c r="C5" s="19">
        <v>199651</v>
      </c>
      <c r="D5" s="19">
        <f>B5-C5</f>
        <v>42817</v>
      </c>
      <c r="E5" s="19">
        <f>SUM(G5:H5)-B5</f>
        <v>32980</v>
      </c>
      <c r="F5" s="19">
        <f>B5-G5</f>
        <v>210280</v>
      </c>
      <c r="G5" s="19">
        <v>32188</v>
      </c>
      <c r="H5" s="19">
        <v>243260</v>
      </c>
      <c r="I5" s="19">
        <v>69742</v>
      </c>
      <c r="J5" s="19">
        <v>14500</v>
      </c>
      <c r="K5" s="19">
        <v>21508</v>
      </c>
      <c r="L5" s="19">
        <v>10417</v>
      </c>
      <c r="M5" s="19">
        <v>6275</v>
      </c>
      <c r="N5" s="19">
        <v>15755</v>
      </c>
      <c r="O5" s="19">
        <v>28954</v>
      </c>
      <c r="P5" s="19">
        <v>319</v>
      </c>
      <c r="Q5" s="19">
        <v>24454</v>
      </c>
      <c r="R5" s="19">
        <v>51335</v>
      </c>
      <c r="S5" s="19">
        <v>22202</v>
      </c>
    </row>
    <row r="6" spans="1:19" x14ac:dyDescent="0.15">
      <c r="A6" s="14" t="s">
        <v>47</v>
      </c>
      <c r="B6" s="6">
        <v>222335</v>
      </c>
      <c r="C6" s="6">
        <v>188195</v>
      </c>
      <c r="D6" s="6">
        <f>B6-C6</f>
        <v>34140</v>
      </c>
      <c r="E6" s="6">
        <f>SUM(G6:H6)-B6</f>
        <v>47455</v>
      </c>
      <c r="F6" s="6">
        <f>B6-G6</f>
        <v>192479</v>
      </c>
      <c r="G6" s="6">
        <v>29856</v>
      </c>
      <c r="H6" s="6">
        <v>239934</v>
      </c>
      <c r="I6" s="6">
        <v>68646</v>
      </c>
      <c r="J6" s="6">
        <v>14801</v>
      </c>
      <c r="K6" s="6">
        <v>21742</v>
      </c>
      <c r="L6" s="6">
        <v>9964</v>
      </c>
      <c r="M6" s="6">
        <v>6402</v>
      </c>
      <c r="N6" s="6">
        <v>14693</v>
      </c>
      <c r="O6" s="6">
        <v>28598</v>
      </c>
      <c r="P6" s="7">
        <v>346</v>
      </c>
      <c r="Q6" s="6">
        <v>24054</v>
      </c>
      <c r="R6" s="6">
        <v>50688</v>
      </c>
      <c r="S6" s="6">
        <v>22451</v>
      </c>
    </row>
    <row r="7" spans="1:19" x14ac:dyDescent="0.15">
      <c r="A7" s="14" t="s">
        <v>48</v>
      </c>
      <c r="B7" s="8">
        <v>204587</v>
      </c>
      <c r="C7" s="8">
        <v>175799</v>
      </c>
      <c r="D7" s="8">
        <f>B7-C7</f>
        <v>28788</v>
      </c>
      <c r="E7" s="19">
        <f>SUM(G7:H7)-B7</f>
        <v>61047</v>
      </c>
      <c r="F7" s="19">
        <f>B7-G7</f>
        <v>176635</v>
      </c>
      <c r="G7" s="8">
        <v>27952</v>
      </c>
      <c r="H7" s="8">
        <v>237682</v>
      </c>
      <c r="I7" s="8">
        <v>68154</v>
      </c>
      <c r="J7" s="8">
        <v>13885</v>
      </c>
      <c r="K7" s="8">
        <v>21115</v>
      </c>
      <c r="L7" s="8">
        <v>9608</v>
      </c>
      <c r="M7" s="8">
        <v>6458</v>
      </c>
      <c r="N7" s="8">
        <v>14513</v>
      </c>
      <c r="O7" s="8">
        <v>28630</v>
      </c>
      <c r="P7" s="9">
        <v>382</v>
      </c>
      <c r="Q7" s="8">
        <v>24268</v>
      </c>
      <c r="R7" s="8">
        <v>50667</v>
      </c>
      <c r="S7" s="8">
        <v>23273</v>
      </c>
    </row>
    <row r="8" spans="1:19" x14ac:dyDescent="0.15">
      <c r="A8" s="14" t="s">
        <v>49</v>
      </c>
      <c r="B8" s="6">
        <v>208111</v>
      </c>
      <c r="C8" s="6">
        <v>175312</v>
      </c>
      <c r="D8" s="6">
        <f t="shared" ref="D8:D17" si="1">B8-C8</f>
        <v>32799</v>
      </c>
      <c r="E8" s="6">
        <f t="shared" ref="E8:E17" si="2">SUM(G8:H8)-B8</f>
        <v>60517</v>
      </c>
      <c r="F8" s="6">
        <f t="shared" ref="F8:F17" si="3">B8-G8</f>
        <v>179087</v>
      </c>
      <c r="G8" s="6">
        <v>29024</v>
      </c>
      <c r="H8" s="6">
        <v>239604</v>
      </c>
      <c r="I8" s="6">
        <v>68193</v>
      </c>
      <c r="J8" s="6">
        <v>14346</v>
      </c>
      <c r="K8" s="6">
        <v>20427</v>
      </c>
      <c r="L8" s="6">
        <v>9290</v>
      </c>
      <c r="M8" s="6">
        <v>6737</v>
      </c>
      <c r="N8" s="6">
        <v>14646</v>
      </c>
      <c r="O8" s="6">
        <v>26505</v>
      </c>
      <c r="P8" s="7">
        <v>428</v>
      </c>
      <c r="Q8" s="6">
        <v>25284</v>
      </c>
      <c r="R8" s="6">
        <v>53748</v>
      </c>
      <c r="S8" s="6">
        <v>25243</v>
      </c>
    </row>
    <row r="9" spans="1:19" x14ac:dyDescent="0.15">
      <c r="A9" s="14" t="s">
        <v>50</v>
      </c>
      <c r="B9" s="8">
        <v>211135</v>
      </c>
      <c r="C9" s="8">
        <v>177970</v>
      </c>
      <c r="D9" s="8">
        <f t="shared" si="1"/>
        <v>33165</v>
      </c>
      <c r="E9" s="19">
        <f t="shared" si="2"/>
        <v>67510</v>
      </c>
      <c r="F9" s="19">
        <f t="shared" si="3"/>
        <v>180305</v>
      </c>
      <c r="G9" s="8">
        <v>30830</v>
      </c>
      <c r="H9" s="8">
        <v>247815</v>
      </c>
      <c r="I9" s="8">
        <v>66517</v>
      </c>
      <c r="J9" s="8">
        <v>17140</v>
      </c>
      <c r="K9" s="8">
        <v>22390</v>
      </c>
      <c r="L9" s="8">
        <v>9471</v>
      </c>
      <c r="M9" s="8">
        <v>7116</v>
      </c>
      <c r="N9" s="8">
        <v>15027</v>
      </c>
      <c r="O9" s="8">
        <v>28448</v>
      </c>
      <c r="P9" s="9">
        <v>649</v>
      </c>
      <c r="Q9" s="8">
        <v>25405</v>
      </c>
      <c r="R9" s="8">
        <v>55651</v>
      </c>
      <c r="S9" s="8">
        <v>26445</v>
      </c>
    </row>
    <row r="10" spans="1:19" x14ac:dyDescent="0.15">
      <c r="A10" s="14" t="s">
        <v>51</v>
      </c>
      <c r="B10" s="6">
        <v>206992</v>
      </c>
      <c r="C10" s="6">
        <v>173371</v>
      </c>
      <c r="D10" s="6">
        <f t="shared" si="1"/>
        <v>33621</v>
      </c>
      <c r="E10" s="6">
        <f>SUM(G10:H10)-B10</f>
        <v>70868</v>
      </c>
      <c r="F10" s="6">
        <f t="shared" si="3"/>
        <v>176383</v>
      </c>
      <c r="G10" s="6">
        <v>30609</v>
      </c>
      <c r="H10" s="6">
        <v>247251</v>
      </c>
      <c r="I10" s="6">
        <v>65439</v>
      </c>
      <c r="J10" s="6">
        <v>15673</v>
      </c>
      <c r="K10" s="6">
        <v>23180</v>
      </c>
      <c r="L10" s="6">
        <v>10087</v>
      </c>
      <c r="M10" s="6">
        <v>7399</v>
      </c>
      <c r="N10" s="6">
        <v>14870</v>
      </c>
      <c r="O10" s="6">
        <v>28904</v>
      </c>
      <c r="P10" s="7">
        <v>397</v>
      </c>
      <c r="Q10" s="6">
        <v>26360</v>
      </c>
      <c r="R10" s="6">
        <v>54942</v>
      </c>
      <c r="S10" s="6">
        <v>25232</v>
      </c>
    </row>
    <row r="11" spans="1:19" x14ac:dyDescent="0.15">
      <c r="A11" s="14" t="s">
        <v>52</v>
      </c>
      <c r="B11" s="8">
        <v>214874</v>
      </c>
      <c r="C11" s="8">
        <v>184489</v>
      </c>
      <c r="D11" s="8">
        <f t="shared" si="1"/>
        <v>30385</v>
      </c>
      <c r="E11" s="19">
        <f t="shared" si="2"/>
        <v>65421</v>
      </c>
      <c r="F11" s="19">
        <f>B11-G11</f>
        <v>184112</v>
      </c>
      <c r="G11" s="8">
        <v>30762</v>
      </c>
      <c r="H11" s="8">
        <v>249533</v>
      </c>
      <c r="I11" s="8">
        <v>64193</v>
      </c>
      <c r="J11" s="8">
        <v>17055</v>
      </c>
      <c r="K11" s="8">
        <v>22428</v>
      </c>
      <c r="L11" s="8">
        <v>10145</v>
      </c>
      <c r="M11" s="8">
        <v>7679</v>
      </c>
      <c r="N11" s="8">
        <v>14934</v>
      </c>
      <c r="O11" s="8">
        <v>27708</v>
      </c>
      <c r="P11" s="9">
        <v>711</v>
      </c>
      <c r="Q11" s="8">
        <v>25996</v>
      </c>
      <c r="R11" s="8">
        <v>58685</v>
      </c>
      <c r="S11" s="8">
        <v>27678</v>
      </c>
    </row>
    <row r="12" spans="1:19" x14ac:dyDescent="0.15">
      <c r="A12" s="14" t="s">
        <v>53</v>
      </c>
      <c r="B12" s="6">
        <v>215555</v>
      </c>
      <c r="C12" s="6">
        <v>183769</v>
      </c>
      <c r="D12" s="6">
        <f t="shared" si="1"/>
        <v>31786</v>
      </c>
      <c r="E12" s="6">
        <f t="shared" si="2"/>
        <v>57026</v>
      </c>
      <c r="F12" s="6">
        <f t="shared" si="3"/>
        <v>185112</v>
      </c>
      <c r="G12" s="6">
        <v>30443</v>
      </c>
      <c r="H12" s="6">
        <v>242138</v>
      </c>
      <c r="I12" s="6">
        <v>62450</v>
      </c>
      <c r="J12" s="6">
        <v>15320</v>
      </c>
      <c r="K12" s="6">
        <v>21881</v>
      </c>
      <c r="L12" s="6">
        <v>9455</v>
      </c>
      <c r="M12" s="6">
        <v>7129</v>
      </c>
      <c r="N12" s="6">
        <v>14653</v>
      </c>
      <c r="O12" s="6">
        <v>27415</v>
      </c>
      <c r="P12" s="6">
        <v>1332</v>
      </c>
      <c r="Q12" s="6">
        <v>25745</v>
      </c>
      <c r="R12" s="6">
        <v>56758</v>
      </c>
      <c r="S12" s="6">
        <v>27464</v>
      </c>
    </row>
    <row r="13" spans="1:19" x14ac:dyDescent="0.15">
      <c r="A13" s="14" t="s">
        <v>54</v>
      </c>
      <c r="B13" s="8">
        <v>218364</v>
      </c>
      <c r="C13" s="8">
        <v>186863</v>
      </c>
      <c r="D13" s="8">
        <f t="shared" si="1"/>
        <v>31501</v>
      </c>
      <c r="E13" s="19">
        <f t="shared" si="2"/>
        <v>52818</v>
      </c>
      <c r="F13" s="19">
        <f t="shared" si="3"/>
        <v>187796</v>
      </c>
      <c r="G13" s="8">
        <v>30568</v>
      </c>
      <c r="H13" s="8">
        <v>240614</v>
      </c>
      <c r="I13" s="8">
        <v>62496</v>
      </c>
      <c r="J13" s="8">
        <v>16243</v>
      </c>
      <c r="K13" s="8">
        <v>20877</v>
      </c>
      <c r="L13" s="8">
        <v>9487</v>
      </c>
      <c r="M13" s="8">
        <v>7154</v>
      </c>
      <c r="N13" s="8">
        <v>15144</v>
      </c>
      <c r="O13" s="8">
        <v>23358</v>
      </c>
      <c r="P13" s="9">
        <v>571</v>
      </c>
      <c r="Q13" s="8">
        <v>26012</v>
      </c>
      <c r="R13" s="8">
        <v>59271</v>
      </c>
      <c r="S13" s="8">
        <v>28147</v>
      </c>
    </row>
    <row r="14" spans="1:19" x14ac:dyDescent="0.15">
      <c r="A14" s="14" t="s">
        <v>55</v>
      </c>
      <c r="B14" s="6">
        <v>218388</v>
      </c>
      <c r="C14" s="6">
        <v>187592</v>
      </c>
      <c r="D14" s="6">
        <f t="shared" si="1"/>
        <v>30796</v>
      </c>
      <c r="E14" s="6">
        <f t="shared" si="2"/>
        <v>58485</v>
      </c>
      <c r="F14" s="6">
        <f t="shared" si="3"/>
        <v>187385</v>
      </c>
      <c r="G14" s="6">
        <v>31003</v>
      </c>
      <c r="H14" s="6">
        <v>245870</v>
      </c>
      <c r="I14" s="6">
        <v>62166</v>
      </c>
      <c r="J14" s="6">
        <v>15688</v>
      </c>
      <c r="K14" s="6">
        <v>20847</v>
      </c>
      <c r="L14" s="6">
        <v>9754</v>
      </c>
      <c r="M14" s="6">
        <v>7093</v>
      </c>
      <c r="N14" s="6">
        <v>14859</v>
      </c>
      <c r="O14" s="6">
        <v>27014</v>
      </c>
      <c r="P14" s="7">
        <v>365</v>
      </c>
      <c r="Q14" s="6">
        <v>29076</v>
      </c>
      <c r="R14" s="6">
        <v>59009</v>
      </c>
      <c r="S14" s="6">
        <v>28547</v>
      </c>
    </row>
    <row r="15" spans="1:19" x14ac:dyDescent="0.15">
      <c r="A15" s="14" t="s">
        <v>56</v>
      </c>
      <c r="B15" s="8">
        <v>222563</v>
      </c>
      <c r="C15" s="8">
        <v>188816</v>
      </c>
      <c r="D15" s="8">
        <f t="shared" si="1"/>
        <v>33747</v>
      </c>
      <c r="E15" s="19">
        <f t="shared" si="2"/>
        <v>54225</v>
      </c>
      <c r="F15" s="19">
        <f t="shared" si="3"/>
        <v>190394</v>
      </c>
      <c r="G15" s="8">
        <v>32169</v>
      </c>
      <c r="H15" s="8">
        <v>244619</v>
      </c>
      <c r="I15" s="8">
        <v>62652</v>
      </c>
      <c r="J15" s="8">
        <v>14546</v>
      </c>
      <c r="K15" s="8">
        <v>20435</v>
      </c>
      <c r="L15" s="8">
        <v>9711</v>
      </c>
      <c r="M15" s="8">
        <v>7759</v>
      </c>
      <c r="N15" s="8">
        <v>14827</v>
      </c>
      <c r="O15" s="8">
        <v>25216</v>
      </c>
      <c r="P15" s="9">
        <v>692</v>
      </c>
      <c r="Q15" s="8">
        <v>28424</v>
      </c>
      <c r="R15" s="8">
        <v>60358</v>
      </c>
      <c r="S15" s="8">
        <v>29990</v>
      </c>
    </row>
    <row r="16" spans="1:19" x14ac:dyDescent="0.15">
      <c r="A16" s="14" t="s">
        <v>57</v>
      </c>
      <c r="B16" s="6">
        <v>222731</v>
      </c>
      <c r="C16" s="6">
        <v>189545</v>
      </c>
      <c r="D16" s="6">
        <f t="shared" si="1"/>
        <v>33186</v>
      </c>
      <c r="E16" s="6">
        <f t="shared" si="2"/>
        <v>60623</v>
      </c>
      <c r="F16" s="6">
        <f t="shared" si="3"/>
        <v>189828</v>
      </c>
      <c r="G16" s="6">
        <v>32903</v>
      </c>
      <c r="H16" s="6">
        <v>250451</v>
      </c>
      <c r="I16" s="6">
        <v>62815</v>
      </c>
      <c r="J16" s="6">
        <v>15298</v>
      </c>
      <c r="K16" s="6">
        <v>21361</v>
      </c>
      <c r="L16" s="6">
        <v>8757</v>
      </c>
      <c r="M16" s="6">
        <v>8017</v>
      </c>
      <c r="N16" s="6">
        <v>15089</v>
      </c>
      <c r="O16" s="6">
        <v>25398</v>
      </c>
      <c r="P16" s="7">
        <v>466</v>
      </c>
      <c r="Q16" s="6">
        <v>29124</v>
      </c>
      <c r="R16" s="6">
        <v>64127</v>
      </c>
      <c r="S16" s="6">
        <v>31857</v>
      </c>
    </row>
    <row r="17" spans="1:19" x14ac:dyDescent="0.15">
      <c r="A17" s="14" t="s">
        <v>58</v>
      </c>
      <c r="B17" s="8">
        <v>225356</v>
      </c>
      <c r="C17" s="8">
        <v>191257</v>
      </c>
      <c r="D17" s="8">
        <f t="shared" si="1"/>
        <v>34099</v>
      </c>
      <c r="E17" s="19">
        <f t="shared" si="2"/>
        <v>54917</v>
      </c>
      <c r="F17" s="19">
        <f t="shared" si="3"/>
        <v>192403</v>
      </c>
      <c r="G17" s="8">
        <v>32953</v>
      </c>
      <c r="H17" s="8">
        <v>247320</v>
      </c>
      <c r="I17" s="8">
        <v>62645</v>
      </c>
      <c r="J17" s="8">
        <v>15413</v>
      </c>
      <c r="K17" s="8">
        <v>20323</v>
      </c>
      <c r="L17" s="8">
        <v>9103</v>
      </c>
      <c r="M17" s="8">
        <v>8292</v>
      </c>
      <c r="N17" s="8">
        <v>15725</v>
      </c>
      <c r="O17" s="8">
        <v>24213</v>
      </c>
      <c r="P17" s="9">
        <v>552</v>
      </c>
      <c r="Q17" s="8">
        <v>27735</v>
      </c>
      <c r="R17" s="8">
        <v>63318</v>
      </c>
      <c r="S17" s="8">
        <v>32652</v>
      </c>
    </row>
    <row r="18" spans="1:19" x14ac:dyDescent="0.15">
      <c r="H18" s="6">
        <v>247867</v>
      </c>
      <c r="I18" s="6">
        <v>62044</v>
      </c>
      <c r="J18" s="6">
        <v>17101</v>
      </c>
      <c r="K18" s="6">
        <v>20826</v>
      </c>
      <c r="L18" s="6">
        <v>9002</v>
      </c>
      <c r="M18" s="6">
        <v>8302</v>
      </c>
      <c r="N18" s="6">
        <v>15380</v>
      </c>
      <c r="O18" s="6">
        <v>25656</v>
      </c>
      <c r="P18" s="7">
        <v>654</v>
      </c>
      <c r="Q18" s="6">
        <v>27429</v>
      </c>
      <c r="R18" s="6">
        <v>61474</v>
      </c>
      <c r="S18" s="6">
        <v>31598</v>
      </c>
    </row>
    <row r="19" spans="1:19" x14ac:dyDescent="0.15">
      <c r="B19" s="4" t="s">
        <v>59</v>
      </c>
      <c r="H19" s="8">
        <v>250121</v>
      </c>
      <c r="I19" s="8">
        <v>62352</v>
      </c>
      <c r="J19" s="8">
        <v>17930</v>
      </c>
      <c r="K19" s="8">
        <v>19876</v>
      </c>
      <c r="L19" s="8">
        <v>9632</v>
      </c>
      <c r="M19" s="8">
        <v>8945</v>
      </c>
      <c r="N19" s="8">
        <v>15477</v>
      </c>
      <c r="O19" s="8">
        <v>25503</v>
      </c>
      <c r="P19" s="9">
        <v>597</v>
      </c>
      <c r="Q19" s="8">
        <v>27395</v>
      </c>
      <c r="R19" s="8">
        <v>62413</v>
      </c>
      <c r="S19" s="8">
        <v>31107</v>
      </c>
    </row>
    <row r="20" spans="1:19" x14ac:dyDescent="0.15">
      <c r="H20" s="6">
        <v>252051</v>
      </c>
      <c r="I20" s="6">
        <v>62370</v>
      </c>
      <c r="J20" s="6">
        <v>19105</v>
      </c>
      <c r="K20" s="6">
        <v>19338</v>
      </c>
      <c r="L20" s="6">
        <v>9012</v>
      </c>
      <c r="M20" s="6">
        <v>9164</v>
      </c>
      <c r="N20" s="6">
        <v>14281</v>
      </c>
      <c r="O20" s="6">
        <v>24659</v>
      </c>
      <c r="P20" s="7">
        <v>606</v>
      </c>
      <c r="Q20" s="6">
        <v>27518</v>
      </c>
      <c r="R20" s="6">
        <v>65997</v>
      </c>
      <c r="S20" s="6">
        <v>33858</v>
      </c>
    </row>
    <row r="21" spans="1:19" x14ac:dyDescent="0.15">
      <c r="H21" s="8">
        <v>253115</v>
      </c>
      <c r="I21" s="8">
        <v>63317</v>
      </c>
      <c r="J21" s="8">
        <v>17893</v>
      </c>
      <c r="K21" s="8">
        <v>19078</v>
      </c>
      <c r="L21" s="8">
        <v>10486</v>
      </c>
      <c r="M21" s="8">
        <v>8979</v>
      </c>
      <c r="N21" s="8">
        <v>15508</v>
      </c>
      <c r="O21" s="8">
        <v>24119</v>
      </c>
      <c r="P21" s="9">
        <v>708</v>
      </c>
      <c r="Q21" s="8">
        <v>26428</v>
      </c>
      <c r="R21" s="8">
        <v>66599</v>
      </c>
      <c r="S21" s="8">
        <v>34402</v>
      </c>
    </row>
    <row r="22" spans="1:19" x14ac:dyDescent="0.15">
      <c r="H22" s="6">
        <v>256297</v>
      </c>
      <c r="I22" s="6">
        <v>63022</v>
      </c>
      <c r="J22" s="6">
        <v>20576</v>
      </c>
      <c r="K22" s="6">
        <v>19420</v>
      </c>
      <c r="L22" s="6">
        <v>10199</v>
      </c>
      <c r="M22" s="6">
        <v>9658</v>
      </c>
      <c r="N22" s="6">
        <v>14077</v>
      </c>
      <c r="O22" s="6">
        <v>23868</v>
      </c>
      <c r="P22" s="7">
        <v>706</v>
      </c>
      <c r="Q22" s="6">
        <v>27245</v>
      </c>
      <c r="R22" s="6">
        <v>67526</v>
      </c>
      <c r="S22" s="6">
        <v>34831</v>
      </c>
    </row>
    <row r="23" spans="1:19" x14ac:dyDescent="0.15">
      <c r="H23" s="8">
        <v>253470</v>
      </c>
      <c r="I23" s="8">
        <v>61986</v>
      </c>
      <c r="J23" s="8">
        <v>19405</v>
      </c>
      <c r="K23" s="8">
        <v>19695</v>
      </c>
      <c r="L23" s="8">
        <v>10866</v>
      </c>
      <c r="M23" s="8">
        <v>10122</v>
      </c>
      <c r="N23" s="8">
        <v>14070</v>
      </c>
      <c r="O23" s="8">
        <v>23204</v>
      </c>
      <c r="P23" s="9">
        <v>902</v>
      </c>
      <c r="Q23" s="8">
        <v>27739</v>
      </c>
      <c r="R23" s="8">
        <v>65481</v>
      </c>
      <c r="S23" s="8">
        <v>35076</v>
      </c>
    </row>
    <row r="24" spans="1:19" x14ac:dyDescent="0.15">
      <c r="H24" s="6">
        <v>257365</v>
      </c>
      <c r="I24" s="6">
        <v>64291</v>
      </c>
      <c r="J24" s="6">
        <v>22129</v>
      </c>
      <c r="K24" s="6">
        <v>19390</v>
      </c>
      <c r="L24" s="6">
        <v>10631</v>
      </c>
      <c r="M24" s="6">
        <v>10604</v>
      </c>
      <c r="N24" s="6">
        <v>12613</v>
      </c>
      <c r="O24" s="6">
        <v>23387</v>
      </c>
      <c r="P24" s="7">
        <v>632</v>
      </c>
      <c r="Q24" s="6">
        <v>27653</v>
      </c>
      <c r="R24" s="6">
        <v>66036</v>
      </c>
      <c r="S24" s="6">
        <v>35362</v>
      </c>
    </row>
    <row r="28" spans="1:19" x14ac:dyDescent="0.15">
      <c r="A28" s="15"/>
    </row>
    <row r="29" spans="1:19" x14ac:dyDescent="0.15">
      <c r="A29" s="16"/>
    </row>
    <row r="30" spans="1:19" x14ac:dyDescent="0.15">
      <c r="A30" s="17"/>
    </row>
    <row r="31" spans="1:19" x14ac:dyDescent="0.15">
      <c r="A31" s="17"/>
    </row>
    <row r="32" spans="1:19" x14ac:dyDescent="0.15">
      <c r="A32" s="15"/>
    </row>
    <row r="33" spans="1:1" x14ac:dyDescent="0.15">
      <c r="A33" s="15"/>
    </row>
    <row r="34" spans="1:1" x14ac:dyDescent="0.15">
      <c r="A34" s="15"/>
    </row>
    <row r="35" spans="1:1" x14ac:dyDescent="0.15">
      <c r="A35" s="15"/>
    </row>
  </sheetData>
  <phoneticPr fontId="2"/>
  <hyperlinks>
    <hyperlink ref="B19" r:id="rId1" xr:uid="{F02C4EEF-B78C-48A8-B015-93213D2BEE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概説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DATA(高齢無職)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2020-04-06T04:41:35Z</cp:lastPrinted>
  <dcterms:created xsi:type="dcterms:W3CDTF">2016-08-18T06:59:02Z</dcterms:created>
  <dcterms:modified xsi:type="dcterms:W3CDTF">2020-04-13T06:23:11Z</dcterms:modified>
</cp:coreProperties>
</file>