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A6DDBFD0-081A-4E68-A11A-70F7B7AF0436}" xr6:coauthVersionLast="43" xr6:coauthVersionMax="43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S3" i="4" l="1"/>
  <c r="R3" i="3"/>
  <c r="S3" i="3"/>
  <c r="S3" i="1" l="1"/>
  <c r="Z8" i="5" l="1"/>
  <c r="Z9" i="5"/>
  <c r="Y8" i="5" l="1"/>
  <c r="Y9" i="5"/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C3" i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<sst xmlns="http://schemas.openxmlformats.org/spreadsheetml/2006/main" count="138" uniqueCount="88">
  <si>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</si>
  <si>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</si>
  <si>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</si>
  <si>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</si>
  <si>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</si>
  <si>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</si>
  <si>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</si>
  <si>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</si>
  <si>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</si>
  <si>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</si>
  <si>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</si>
  <si>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</si>
  <si>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</si>
  <si>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</si>
  <si>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</si>
  <si>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</si>
  <si>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</si>
  <si>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</si>
  <si>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</si>
  <si>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</si>
  <si>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</si>
  <si>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</si>
  <si>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</si>
  <si>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</si>
  <si>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</si>
  <si>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</si>
  <si>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</si>
  <si>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</si>
  <si>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</si>
  <si>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</si>
  <si>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</si>
  <si>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</si>
  <si>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</si>
  <si>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</si>
  <si>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</si>
  <si>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</si>
  <si>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</si>
  <si>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</si>
  <si>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</si>
  <si>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</si>
  <si>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</si>
  <si>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</si>
  <si>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</si>
  <si>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</si>
  <si>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</si>
  <si>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</si>
  <si>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</si>
  <si>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</si>
  <si>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</si>
  <si>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</si>
  <si>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</si>
  <si>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</si>
  <si>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</si>
  <si>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</si>
  <si>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</si>
  <si>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</si>
  <si>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</si>
  <si>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</si>
  <si>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</si>
  <si>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</si>
  <si>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</si>
  <si>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</si>
  <si>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</si>
  <si>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</si>
  <si>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</si>
  <si>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</si>
  <si>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</si>
  <si>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</si>
  <si>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</si>
  <si>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</si>
  <si>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</si>
  <si>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</si>
  <si>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</si>
  <si>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</si>
  <si>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</si>
  <si>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</si>
  <si>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</si>
  <si>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</si>
  <si>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</si>
  <si>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</si>
  <si>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</si>
  <si>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</si>
  <si>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</si>
  <si>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新規加入者数</t>
    <rPh sb="0" eb="2">
      <t>シンキ</t>
    </rPh>
    <rPh sb="2" eb="4">
      <t>カニュウ</t>
    </rPh>
    <rPh sb="4" eb="5">
      <t>シャ</t>
    </rPh>
    <rPh sb="5" eb="6">
      <t>スウ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</si>
  <si>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</si>
  <si>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2019年3月末</t>
    <rPh sb="4" eb="5">
      <t>ネン</t>
    </rPh>
    <rPh sb="6" eb="7">
      <t>ガツ</t>
    </rPh>
    <rPh sb="7" eb="8">
      <t>マツ</t>
    </rPh>
    <phoneticPr fontId="1"/>
  </si>
  <si>
    <t>前年度加入者数</t>
    <rPh sb="0" eb="2">
      <t>ゼンネン</t>
    </rPh>
    <rPh sb="2" eb="3">
      <t>ド</t>
    </rPh>
    <rPh sb="3" eb="5">
      <t>カニュウ</t>
    </rPh>
    <rPh sb="5" eb="6">
      <t>シャ</t>
    </rPh>
    <rPh sb="6" eb="7">
      <t>スウ</t>
    </rPh>
    <phoneticPr fontId="1"/>
  </si>
  <si>
    <t>2019年4月末</t>
    <rPh sb="4" eb="5">
      <t>ネン</t>
    </rPh>
    <rPh sb="6" eb="7">
      <t>ガツ</t>
    </rPh>
    <rPh sb="7" eb="8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</si>
</sst>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  <numFmt numFmtId="184" formatCode="0.0_ &quot;万&quot;&quot;人&quot;&quot;増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8" borderId="1" xfId="1" applyFont="1" applyFill="1" applyBorder="1">
      <alignment vertical="center"/>
    </xf>
    <xf numFmtId="38" fontId="0" fillId="10" borderId="1" xfId="1" applyFont="1" applyFill="1" applyBorder="1">
      <alignment vertical="center"/>
    </xf>
    <xf numFmtId="38" fontId="0" fillId="9" borderId="1" xfId="1" applyFont="1" applyFill="1" applyBorder="1">
      <alignment vertical="center"/>
    </xf>
    <xf numFmtId="38" fontId="0" fillId="7" borderId="9" xfId="1" applyFont="1" applyFill="1" applyBorder="1">
      <alignment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184" fontId="0" fillId="0" borderId="2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66FF"/>
      <color rgb="FF99FFCC"/>
      <color rgb="FF66FFFF"/>
      <color rgb="FFFFCCFF"/>
      <color rgb="FFFFCC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5.9341588697126735E-3"/>
                  <c:y val="-3.1350040635783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1.7022519033293082E-3"/>
                  <c:y val="-4.80475727336113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2.7903540736816074E-3"/>
                  <c:y val="-4.58979175826371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8.9102051423713602E-4"/>
                  <c:y val="-5.725124460965221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2.2508336012897146E-4"/>
                  <c:y val="-9.4232916316932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5.5940482850057481E-3"/>
                  <c:y val="-8.92530565658988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7.9914975500070397E-4"/>
                  <c:y val="-7.822303937896088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企業型!$B$2:$S$2</c:f>
              <c:numCache>
                <c:formatCode>0.0_ "万""人"</c:formatCode>
                <c:ptCount val="18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  <c:pt idx="17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1"/>
              <c:layout>
                <c:manualLayout>
                  <c:x val="1.7683233397663839E-3"/>
                  <c:y val="-1.673252772337476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2.9075836794742477E-3"/>
                  <c:y val="-1.6132805734308635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3"/>
              <c:layout>
                <c:manualLayout>
                  <c:x val="2.77657345979616E-3"/>
                  <c:y val="1.2916405753848883E-3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4"/>
              <c:layout>
                <c:manualLayout>
                  <c:x val="-9.301599746789085E-4"/>
                  <c:y val="1.1904197254531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企業型!$B$4:$R$4</c:f>
              <c:numCache>
                <c:formatCode>0.0_ "万""人""増"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1.6624048148563133E-6"/>
                  <c:y val="-1.026784585766438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個人型!$B$3:$S$3</c:f>
              <c:numCache>
                <c:formatCode>0</c:formatCode>
                <c:ptCount val="18"/>
                <c:pt idx="15">
                  <c:v>85075</c:v>
                </c:pt>
                <c:pt idx="16" formatCode="General">
                  <c:v>120144</c:v>
                </c:pt>
                <c:pt idx="17" formatCode="General">
                  <c:v>148326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個人型!$B$4:$S$4</c:f>
              <c:numCache>
                <c:formatCode>0</c:formatCode>
                <c:ptCount val="18"/>
                <c:pt idx="15">
                  <c:v>339649</c:v>
                </c:pt>
                <c:pt idx="16" formatCode="General">
                  <c:v>710381</c:v>
                </c:pt>
                <c:pt idx="17" formatCode="General">
                  <c:v>1024319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2.8135647356504817E-3"/>
                  <c:y val="2.824829481597051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個人型!$B$5:$S$5</c:f>
              <c:numCache>
                <c:formatCode>0</c:formatCode>
                <c:ptCount val="18"/>
                <c:pt idx="15">
                  <c:v>6205</c:v>
                </c:pt>
                <c:pt idx="16" formatCode="General">
                  <c:v>23198</c:v>
                </c:pt>
                <c:pt idx="17" formatCode="General">
                  <c:v>37392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rgbClr val="0066FF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9F8-4CE1-A814-87CEED33FDE5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F8-4CE1-A814-87CEED33FDE5}"/>
              </c:ext>
            </c:extLst>
          </c:dPt>
          <c:dLbls>
            <c:dLbl>
              <c:idx val="1"/>
              <c:layout>
                <c:manualLayout>
                  <c:x val="0"/>
                  <c:y val="-2.800353947098888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4.2225082297350364E-3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dLbl>
              <c:idx val="3"/>
              <c:layout>
                <c:manualLayout>
                  <c:x val="2.8150054864900238E-3"/>
                  <c:y val="-3.360424736518666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8-4CE1-A814-87CEED33FDE5}"/>
                </c:ext>
              </c:extLst>
            </c:dLbl>
            <c:dLbl>
              <c:idx val="4"/>
              <c:layout>
                <c:manualLayout>
                  <c:x val="-1.4075027432450119E-3"/>
                  <c:y val="-3.64046013122855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8-4CE1-A814-87CEED33FDE5}"/>
                </c:ext>
              </c:extLst>
            </c:dLbl>
            <c:dLbl>
              <c:idx val="5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8-4CE1-A814-87CEED33FDE5}"/>
                </c:ext>
              </c:extLst>
            </c:dLbl>
            <c:dLbl>
              <c:idx val="6"/>
              <c:layout>
                <c:manualLayout>
                  <c:x val="0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8-4CE1-A814-87CEED33FDE5}"/>
                </c:ext>
              </c:extLst>
            </c:dLbl>
            <c:dLbl>
              <c:idx val="7"/>
              <c:layout>
                <c:manualLayout>
                  <c:x val="0"/>
                  <c:y val="-4.2005309206483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8-4CE1-A814-87CEED33FDE5}"/>
                </c:ext>
              </c:extLst>
            </c:dLbl>
            <c:dLbl>
              <c:idx val="8"/>
              <c:layout>
                <c:manualLayout>
                  <c:x val="1.4075027432450119E-3"/>
                  <c:y val="-3.9204955259384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8-4CE1-A814-87CEED33FDE5}"/>
                </c:ext>
              </c:extLst>
            </c:dLbl>
            <c:dLbl>
              <c:idx val="9"/>
              <c:layout>
                <c:manualLayout>
                  <c:x val="0"/>
                  <c:y val="-3.08038934180878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8-4CE1-A814-87CEED33FDE5}"/>
                </c:ext>
              </c:extLst>
            </c:dLbl>
            <c:dLbl>
              <c:idx val="10"/>
              <c:layout>
                <c:manualLayout>
                  <c:x val="1.4075027432450119E-3"/>
                  <c:y val="-3.3604247365186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8-4CE1-A814-87CEED33FDE5}"/>
                </c:ext>
              </c:extLst>
            </c:dLbl>
            <c:dLbl>
              <c:idx val="11"/>
              <c:layout>
                <c:manualLayout>
                  <c:x val="1.4075027432449087E-3"/>
                  <c:y val="-3.92049552593845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8-4CE1-A814-87CEED33FDE5}"/>
                </c:ext>
              </c:extLst>
            </c:dLbl>
            <c:dLbl>
              <c:idx val="12"/>
              <c:layout>
                <c:manualLayout>
                  <c:x val="-1.4075027432450119E-3"/>
                  <c:y val="-4.48056631535823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8-4CE1-A814-87CEED33FDE5}"/>
                </c:ext>
              </c:extLst>
            </c:dLbl>
            <c:dLbl>
              <c:idx val="13"/>
              <c:layout>
                <c:manualLayout>
                  <c:x val="-1.4075027432451151E-3"/>
                  <c:y val="-5.35890725337977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9.7062275790087604E-4"/>
                  <c:y val="-6.04031936383015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4.385867209541686E-3"/>
                  <c:y val="-5.257388910289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4075027432451151E-3"/>
                  <c:y val="5.040637104777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8-4CE1-A814-87CEED33FDE5}"/>
                </c:ext>
              </c:extLst>
            </c:dLbl>
            <c:dLbl>
              <c:idx val="17"/>
              <c:layout>
                <c:manualLayout>
                  <c:x val="0"/>
                  <c:y val="8.401061841296665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8-4CE1-A814-87CEED33FD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2019年3月末</c:v>
                </c:pt>
              </c:strCache>
            </c:strRef>
          </c:cat>
          <c:val>
            <c:numRef>
              <c:f>個人型!$B$2:$S$2</c:f>
              <c:numCache>
                <c:formatCode>0_ </c:formatCode>
                <c:ptCount val="18"/>
                <c:pt idx="0">
                  <c:v>0</c:v>
                </c:pt>
                <c:pt idx="1">
                  <c:v>14000</c:v>
                </c:pt>
                <c:pt idx="2">
                  <c:v>28000</c:v>
                </c:pt>
                <c:pt idx="3">
                  <c:v>46000</c:v>
                </c:pt>
                <c:pt idx="4">
                  <c:v>63000</c:v>
                </c:pt>
                <c:pt idx="5">
                  <c:v>80000</c:v>
                </c:pt>
                <c:pt idx="6">
                  <c:v>93000</c:v>
                </c:pt>
                <c:pt idx="7">
                  <c:v>101000</c:v>
                </c:pt>
                <c:pt idx="8">
                  <c:v>112000</c:v>
                </c:pt>
                <c:pt idx="9">
                  <c:v>125000</c:v>
                </c:pt>
                <c:pt idx="10">
                  <c:v>139000</c:v>
                </c:pt>
                <c:pt idx="11">
                  <c:v>158000</c:v>
                </c:pt>
                <c:pt idx="12">
                  <c:v>184000</c:v>
                </c:pt>
                <c:pt idx="13">
                  <c:v>213000</c:v>
                </c:pt>
                <c:pt idx="14">
                  <c:v>258000</c:v>
                </c:pt>
                <c:pt idx="15">
                  <c:v>430929</c:v>
                </c:pt>
                <c:pt idx="16">
                  <c:v>853723</c:v>
                </c:pt>
                <c:pt idx="17" formatCode="General">
                  <c:v>1210037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850168456269675E-2"/>
          <c:y val="4.1868320038210449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-3.6068003892283981E-3"/>
                  <c:y val="-0.313011770353468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3283729323950345E-2"/>
                      <c:h val="6.0889845401820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dLbl>
              <c:idx val="16"/>
              <c:layout>
                <c:manualLayout>
                  <c:x val="5.7687003265788437E-3"/>
                  <c:y val="-0.4343741883147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1C-485C-80F5-D6E2FE52D0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2019年4月末</c:v>
                </c:pt>
              </c:strCache>
            </c:strRef>
          </c:cat>
          <c:val>
            <c:numRef>
              <c:f>事業主数の推移!$C$2:$S$2</c:f>
              <c:numCache>
                <c:formatCode>0_ "社"</c:formatCode>
                <c:ptCount val="17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  <c:pt idx="16">
                  <c:v>33392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4.325049002724575E-3"/>
                  <c:y val="1.2357231424870064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事業主数の推移!$C$1:$S$1</c:f>
              <c:strCache>
                <c:ptCount val="17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  <c:pt idx="16">
                  <c:v>2019年4月末</c:v>
                </c:pt>
              </c:strCache>
            </c:strRef>
          </c:cat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dLbl>
              <c:idx val="17"/>
              <c:layout>
                <c:manualLayout>
                  <c:x val="5.8055152394775036E-3"/>
                  <c:y val="-0.42857142857142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7-4BF7-8837-82DFA84B03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承認規約数!$B$2:$S$2</c:f>
              <c:numCache>
                <c:formatCode>0_ "件"</c:formatCode>
                <c:ptCount val="18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  <c:pt idx="17">
                  <c:v>6173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3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承認規約数!$B$1:$S$1</c:f>
              <c:strCache>
                <c:ptCount val="18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  <c:pt idx="17">
                  <c:v>2019年4月末</c:v>
                </c:pt>
              </c:strCache>
            </c:strRef>
          </c:cat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個人型月次!$B$3:$M$3</c:f>
              <c:numCache>
                <c:formatCode>#,##0_);[Red]\(#,##0\)</c:formatCode>
                <c:ptCount val="12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個人型月次!$B$5:$M$5</c:f>
              <c:numCache>
                <c:formatCode>#,##0_);[Red]\(#,##0\)</c:formatCode>
                <c:ptCount val="12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個人型月次!$B$7:$M$7</c:f>
              <c:numCache>
                <c:formatCode>#,##0_);[Red]\(#,##0\)</c:formatCode>
                <c:ptCount val="12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個人型月次!$B$9:$M$9</c:f>
              <c:numCache>
                <c:formatCode>#,##0_);[Red]\(#,##0\)</c:formatCode>
                <c:ptCount val="12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  <c:pt idx="11">
                  <c:v>146050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  <c:pt idx="11">
                  <c:v>1001879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  <c:pt idx="11">
                  <c:v>36527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  <c:pt idx="11">
                  <c:v>1184456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令和元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第１号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3673564488654328E-3"/>
                  <c:y val="-3.457533188915529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00-4C03-A342-A7CC79C7FF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個人型月次!$Z$3</c:f>
              <c:numCache>
                <c:formatCode>#,##0_);[Red]\(#,##0\)</c:formatCode>
                <c:ptCount val="1"/>
                <c:pt idx="0">
                  <c:v>148768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00-4C03-A342-A7CC79C7FFCE}"/>
            </c:ext>
          </c:extLst>
        </c:ser>
        <c:ser>
          <c:idx val="3"/>
          <c:order val="3"/>
          <c:tx>
            <c:v>第２号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個人型月次!$Z$5:$AK$5</c:f>
              <c:numCache>
                <c:formatCode>#,##0_);[Red]\(#,##0\)</c:formatCode>
                <c:ptCount val="12"/>
                <c:pt idx="0">
                  <c:v>1020108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00-4C03-A342-A7CC79C7FFCE}"/>
            </c:ext>
          </c:extLst>
        </c:ser>
        <c:ser>
          <c:idx val="5"/>
          <c:order val="5"/>
          <c:tx>
            <c:v>第３号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5.53205310226484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12-45A6-92E8-4940AB2C8D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個人型月次!$Z$7</c:f>
              <c:numCache>
                <c:formatCode>#,##0_);[Red]\(#,##0\)</c:formatCode>
                <c:ptCount val="1"/>
                <c:pt idx="0">
                  <c:v>37694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00-4C03-A342-A7CC79C7FFCE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個人型月次!$Z$1:$AK$1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個人型月次!$Z$9</c:f>
              <c:numCache>
                <c:formatCode>#,##0_);[Red]\(#,##0\)</c:formatCode>
                <c:ptCount val="1"/>
                <c:pt idx="0">
                  <c:v>1206570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300-4C03-A342-A7CC79C7FFC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  <c:pt idx="11">
                        <c:v>3110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3300-4C03-A342-A7CC79C7FFCE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  <c:pt idx="11">
                        <c:v>28358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3300-4C03-A342-A7CC79C7FFCE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  <c:pt idx="11">
                        <c:v>1217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3300-4C03-A342-A7CC79C7FFCE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個人型月次!$Z$1:$AK$1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  <c:pt idx="11">
                        <c:v>32685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3300-4C03-A342-A7CC79C7FFCE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311728</xdr:colOff>
      <xdr:row>4</xdr:row>
      <xdr:rowOff>200026</xdr:rowOff>
    </xdr:from>
    <xdr:to>
      <xdr:col>22</xdr:col>
      <xdr:colOff>155864</xdr:colOff>
      <xdr:row>28</xdr:row>
      <xdr:rowOff>62346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26355</xdr:colOff>
      <xdr:row>6</xdr:row>
      <xdr:rowOff>79814</xdr:rowOff>
    </xdr:from>
    <xdr:to>
      <xdr:col>22</xdr:col>
      <xdr:colOff>86592</xdr:colOff>
      <xdr:row>7</xdr:row>
      <xdr:rowOff>88097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2497ED2-FA3E-4492-A776-A99B0D9CB22F}"/>
            </a:ext>
          </a:extLst>
        </xdr:cNvPr>
        <xdr:cNvSpPr/>
      </xdr:nvSpPr>
      <xdr:spPr>
        <a:xfrm>
          <a:off x="20548400" y="1534541"/>
          <a:ext cx="752965" cy="25073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42.9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万人増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518272</xdr:colOff>
      <xdr:row>3</xdr:row>
      <xdr:rowOff>141195</xdr:rowOff>
    </xdr:from>
    <xdr:to>
      <xdr:col>10</xdr:col>
      <xdr:colOff>527797</xdr:colOff>
      <xdr:row>24</xdr:row>
      <xdr:rowOff>169770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0.91334</cdr:x>
      <cdr:y>0.10687</cdr:y>
    </cdr:from>
    <cdr:to>
      <cdr:x>1</cdr:x>
      <cdr:y>0.21283</cdr:y>
    </cdr:to>
    <cdr:sp macro="" textlink="">
      <cdr:nvSpPr>
        <cdr:cNvPr id="3" name="正方形/長方形 2">
          <a:extLst xmlns:a="http://schemas.openxmlformats.org/drawingml/2006/main">
            <a:ext uri="{FF2B5EF4-FFF2-40B4-BE49-F238E27FC236}">
              <a16:creationId xmlns:a16="http://schemas.microsoft.com/office/drawing/2014/main" id="{B2497ED2-FA3E-4492-A776-A99B0D9CB22F}"/>
            </a:ext>
          </a:extLst>
        </cdr:cNvPr>
        <cdr:cNvSpPr/>
      </cdr:nvSpPr>
      <cdr:spPr>
        <a:xfrm xmlns:a="http://schemas.openxmlformats.org/drawingml/2006/main">
          <a:off x="8043022" y="531159"/>
          <a:ext cx="763121" cy="526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kumimoji="1" lang="en-US" altLang="ja-JP" sz="900">
              <a:solidFill>
                <a:schemeClr val="tx1">
                  <a:lumMod val="75000"/>
                  <a:lumOff val="25000"/>
                </a:schemeClr>
              </a:solidFill>
            </a:rPr>
            <a:t>3080</a:t>
          </a:r>
          <a:r>
            <a:rPr kumimoji="1" lang="ja-JP" altLang="en-US" sz="900">
              <a:solidFill>
                <a:schemeClr val="tx1">
                  <a:lumMod val="75000"/>
                  <a:lumOff val="25000"/>
                </a:schemeClr>
              </a:solidFill>
            </a:rPr>
            <a:t>社増加</a:t>
          </a:r>
        </a:p>
      </cdr:txBody>
    </cdr:sp>
  </cdr:relSizeAnchor>
  <cdr:relSizeAnchor xmlns:cdr="http://schemas.openxmlformats.org/drawingml/2006/chartDrawing">
    <cdr:from>
      <cdr:x>0.23287</cdr:x>
      <cdr:y>0.01578</cdr:y>
    </cdr:from>
    <cdr:to>
      <cdr:x>0.75902</cdr:x>
      <cdr:y>0.14457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DE19F694-DB42-4C20-94A2-639DA082565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050676" y="78442"/>
          <a:ext cx="4633362" cy="640135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400050</xdr:colOff>
      <xdr:row>9</xdr:row>
      <xdr:rowOff>219076</xdr:rowOff>
    </xdr:from>
    <xdr:to>
      <xdr:col>14</xdr:col>
      <xdr:colOff>266700</xdr:colOff>
      <xdr:row>11</xdr:row>
      <xdr:rowOff>9526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7C2F60C-1423-491B-B7DB-E9AE38551CFE}"/>
            </a:ext>
          </a:extLst>
        </xdr:cNvPr>
        <xdr:cNvSpPr/>
      </xdr:nvSpPr>
      <xdr:spPr>
        <a:xfrm>
          <a:off x="12801600" y="2362201"/>
          <a:ext cx="752475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>
                  <a:lumMod val="75000"/>
                  <a:lumOff val="25000"/>
                </a:schemeClr>
              </a:solidFill>
            </a:rPr>
            <a:t>348</a:t>
          </a:r>
          <a:r>
            <a:rPr kumimoji="1" lang="ja-JP" altLang="en-US" sz="800">
              <a:solidFill>
                <a:schemeClr val="tx1">
                  <a:lumMod val="75000"/>
                  <a:lumOff val="25000"/>
                </a:schemeClr>
              </a:solidFill>
            </a:rPr>
            <a:t>件増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10</xdr:row>
      <xdr:rowOff>0</xdr:rowOff>
    </xdr:from>
    <xdr:to>
      <xdr:col>30</xdr:col>
      <xdr:colOff>93802</xdr:colOff>
      <xdr:row>25</xdr:row>
      <xdr:rowOff>125897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39C8C0C-4DEC-4AFB-BA37-F2AF22458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B1" zoomScale="55" zoomScaleNormal="55" workbookViewId="0">
      <selection activeCell="Y17" sqref="Y17"/>
    </sheetView>
  </sheetViews>
  <sheetFormatPr defaultRowHeight="18.75" x14ac:dyDescent="0.4"/>
  <cols>
    <col min="1" max="1" width="30.25" customWidth="1"/>
    <col min="2" max="12" width="12.375" customWidth="1"/>
    <col min="13" max="19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84</v>
      </c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5">
        <v>691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 t="s">
        <v>86</v>
      </c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  <c r="S3" s="6">
        <f>R2</f>
        <v>648.1</v>
      </c>
    </row>
    <row r="4" spans="1:32" x14ac:dyDescent="0.4">
      <c r="A4" s="3" t="s">
        <v>24</v>
      </c>
      <c r="B4" s="56">
        <f>B2-B3</f>
        <v>8.8000000000000007</v>
      </c>
      <c r="C4" s="56">
        <f t="shared" ref="C4:Q4" si="1">C2-C3</f>
        <v>23.7</v>
      </c>
      <c r="D4" s="56">
        <f t="shared" si="1"/>
        <v>38.299999999999997</v>
      </c>
      <c r="E4" s="56">
        <f t="shared" si="1"/>
        <v>54.7</v>
      </c>
      <c r="F4" s="56">
        <f t="shared" si="1"/>
        <v>47.800000000000011</v>
      </c>
      <c r="G4" s="56">
        <f t="shared" si="1"/>
        <v>45.5</v>
      </c>
      <c r="H4" s="56">
        <f t="shared" si="1"/>
        <v>52.399999999999977</v>
      </c>
      <c r="I4" s="56">
        <f t="shared" si="1"/>
        <v>39.699999999999989</v>
      </c>
      <c r="J4" s="56">
        <f t="shared" si="1"/>
        <v>29.600000000000023</v>
      </c>
      <c r="K4" s="56">
        <f t="shared" si="1"/>
        <v>30.800000000000011</v>
      </c>
      <c r="L4" s="56">
        <f t="shared" si="1"/>
        <v>50.599999999999966</v>
      </c>
      <c r="M4" s="56">
        <f t="shared" si="1"/>
        <v>17.600000000000023</v>
      </c>
      <c r="N4" s="56">
        <f t="shared" si="1"/>
        <v>24.699999999999989</v>
      </c>
      <c r="O4" s="56">
        <f t="shared" si="1"/>
        <v>41</v>
      </c>
      <c r="P4" s="56">
        <f t="shared" si="1"/>
        <v>43.000000000000057</v>
      </c>
      <c r="Q4" s="56">
        <f t="shared" si="1"/>
        <v>43.199999999999932</v>
      </c>
      <c r="R4" s="56">
        <f>R2-R3</f>
        <v>56.700000000000045</v>
      </c>
      <c r="S4" s="56">
        <f>S2-S3</f>
        <v>42.899999999999977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topLeftCell="M7" zoomScale="115" zoomScaleNormal="115" workbookViewId="0">
      <selection activeCell="O18" sqref="O18"/>
    </sheetView>
  </sheetViews>
  <sheetFormatPr defaultRowHeight="18.75" x14ac:dyDescent="0.4"/>
  <cols>
    <col min="1" max="1" width="25.125" customWidth="1"/>
    <col min="2" max="2" width="11.375" customWidth="1"/>
    <col min="3" max="3" width="11.5" customWidth="1"/>
    <col min="4" max="4" width="11.75" customWidth="1"/>
    <col min="5" max="5" width="12.125" customWidth="1"/>
    <col min="6" max="6" width="13.125" customWidth="1"/>
    <col min="7" max="7" width="12.625" customWidth="1"/>
    <col min="8" max="8" width="11.625" customWidth="1"/>
    <col min="9" max="9" width="10.625" customWidth="1"/>
    <col min="10" max="10" width="10.375" customWidth="1"/>
    <col min="11" max="11" width="11" customWidth="1"/>
    <col min="12" max="12" width="11.625" customWidth="1"/>
    <col min="13" max="13" width="10.5" customWidth="1"/>
    <col min="14" max="14" width="11.375" customWidth="1"/>
    <col min="15" max="15" width="10.375" customWidth="1"/>
    <col min="16" max="16" width="13.125" customWidth="1"/>
    <col min="17" max="18" width="14.25" customWidth="1"/>
    <col min="19" max="19" width="12.375" bestFit="1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 t="s">
        <v>85</v>
      </c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>
        <v>853723</v>
      </c>
      <c r="S2" s="1">
        <v>1210037</v>
      </c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>
        <v>120144</v>
      </c>
      <c r="S3" s="1">
        <v>148326</v>
      </c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>
        <v>710381</v>
      </c>
      <c r="S4" s="1">
        <v>1024319</v>
      </c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>
        <v>23198</v>
      </c>
      <c r="S5" s="1">
        <v>37392</v>
      </c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S3"/>
  <sheetViews>
    <sheetView topLeftCell="D7" zoomScale="85" zoomScaleNormal="85" workbookViewId="0">
      <selection activeCell="L17" sqref="L17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9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  <c r="S2" s="11">
        <v>33392</v>
      </c>
    </row>
    <row r="3" spans="1:19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f t="shared" ref="R3" si="1">R2-Q2</f>
        <v>4084</v>
      </c>
      <c r="S3" s="12">
        <f t="shared" ref="S3" si="2">S2-R2</f>
        <v>3080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S3"/>
  <sheetViews>
    <sheetView topLeftCell="D7" zoomScaleNormal="100" workbookViewId="0">
      <selection activeCell="R12" sqref="R12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9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8" t="s">
        <v>87</v>
      </c>
    </row>
    <row r="2" spans="1:19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  <c r="S2" s="7">
        <v>6173</v>
      </c>
    </row>
    <row r="3" spans="1:19" x14ac:dyDescent="0.4">
      <c r="A3">
        <v>3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  <c r="S3" s="13">
        <f>S2-R2</f>
        <v>348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AK9"/>
  <sheetViews>
    <sheetView tabSelected="1" topLeftCell="A16" zoomScale="115" zoomScaleNormal="115" workbookViewId="0">
      <pane xSplit="1" topLeftCell="T1" activePane="topRight" state="frozen"/>
      <selection pane="topRight" activeCell="Y28" sqref="Y28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5" width="10.25" bestFit="1" customWidth="1"/>
    <col min="26" max="26" width="10.625" style="53" bestFit="1" customWidth="1"/>
    <col min="27" max="37" width="9" style="53"/>
  </cols>
  <sheetData>
    <row r="1" spans="1:37" x14ac:dyDescent="0.4">
      <c r="A1" s="14" t="s">
        <v>83</v>
      </c>
      <c r="B1" s="15" t="s">
        <v>57</v>
      </c>
      <c r="C1" s="14" t="s">
        <v>44</v>
      </c>
      <c r="D1" s="14" t="s">
        <v>45</v>
      </c>
      <c r="E1" s="14" t="s">
        <v>46</v>
      </c>
      <c r="F1" s="14" t="s">
        <v>47</v>
      </c>
      <c r="G1" s="14" t="s">
        <v>48</v>
      </c>
      <c r="H1" s="14" t="s">
        <v>49</v>
      </c>
      <c r="I1" s="14" t="s">
        <v>50</v>
      </c>
      <c r="J1" s="14" t="s">
        <v>51</v>
      </c>
      <c r="K1" s="14" t="s">
        <v>56</v>
      </c>
      <c r="L1" s="14" t="s">
        <v>52</v>
      </c>
      <c r="M1" s="20" t="s">
        <v>53</v>
      </c>
      <c r="N1" s="14" t="s">
        <v>71</v>
      </c>
      <c r="O1" s="14" t="s">
        <v>72</v>
      </c>
      <c r="P1" s="14" t="s">
        <v>73</v>
      </c>
      <c r="Q1" s="14" t="s">
        <v>74</v>
      </c>
      <c r="R1" s="14" t="s">
        <v>75</v>
      </c>
      <c r="S1" s="14" t="s">
        <v>76</v>
      </c>
      <c r="T1" s="14" t="s">
        <v>77</v>
      </c>
      <c r="U1" s="14" t="s">
        <v>78</v>
      </c>
      <c r="V1" s="14" t="s">
        <v>79</v>
      </c>
      <c r="W1" s="14" t="s">
        <v>80</v>
      </c>
      <c r="X1" s="14" t="s">
        <v>81</v>
      </c>
      <c r="Y1" s="14" t="s">
        <v>82</v>
      </c>
      <c r="Z1" s="46" t="s">
        <v>71</v>
      </c>
      <c r="AA1" s="46" t="s">
        <v>72</v>
      </c>
      <c r="AB1" s="46" t="s">
        <v>73</v>
      </c>
      <c r="AC1" s="46" t="s">
        <v>74</v>
      </c>
      <c r="AD1" s="46" t="s">
        <v>75</v>
      </c>
      <c r="AE1" s="46" t="s">
        <v>76</v>
      </c>
      <c r="AF1" s="46" t="s">
        <v>77</v>
      </c>
      <c r="AG1" s="46" t="s">
        <v>78</v>
      </c>
      <c r="AH1" s="46" t="s">
        <v>79</v>
      </c>
      <c r="AI1" s="46" t="s">
        <v>80</v>
      </c>
      <c r="AJ1" s="46" t="s">
        <v>81</v>
      </c>
      <c r="AK1" s="46" t="s">
        <v>82</v>
      </c>
    </row>
    <row r="2" spans="1:37" x14ac:dyDescent="0.4">
      <c r="A2" s="28" t="s">
        <v>58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>
        <v>3110</v>
      </c>
      <c r="Z2" s="47">
        <v>3621</v>
      </c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</row>
    <row r="3" spans="1:37" x14ac:dyDescent="0.4">
      <c r="A3" s="23" t="s">
        <v>61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>
        <v>146050</v>
      </c>
      <c r="Z3" s="47">
        <v>148768</v>
      </c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</row>
    <row r="4" spans="1:37" x14ac:dyDescent="0.4">
      <c r="A4" s="31" t="s">
        <v>59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>
        <v>28358</v>
      </c>
      <c r="Z4" s="48">
        <v>27876</v>
      </c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x14ac:dyDescent="0.4">
      <c r="A5" s="22" t="s">
        <v>62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>
        <v>1001879</v>
      </c>
      <c r="Z5" s="48">
        <v>1020108</v>
      </c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x14ac:dyDescent="0.4">
      <c r="A6" s="34" t="s">
        <v>60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>
        <v>1217</v>
      </c>
      <c r="Z6" s="49">
        <v>1187</v>
      </c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ht="19.5" thickBot="1" x14ac:dyDescent="0.45">
      <c r="A7" s="36" t="s">
        <v>63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>
        <v>36527</v>
      </c>
      <c r="Z7" s="50">
        <v>37694</v>
      </c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ht="19.5" thickBot="1" x14ac:dyDescent="0.45">
      <c r="A8" s="16" t="s">
        <v>54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:Y8" si="18">X2+X4+X6</f>
        <v>33188</v>
      </c>
      <c r="Y8" s="17">
        <f t="shared" si="18"/>
        <v>32685</v>
      </c>
      <c r="Z8" s="51">
        <f t="shared" ref="Z8" si="19">Z2+Z4+Z6</f>
        <v>32684</v>
      </c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</row>
    <row r="9" spans="1:37" x14ac:dyDescent="0.4">
      <c r="A9" s="18" t="s">
        <v>55</v>
      </c>
      <c r="B9" s="19">
        <f t="shared" ref="B9:L9" si="20">B3+B5+B7</f>
        <v>449232</v>
      </c>
      <c r="C9" s="19">
        <f t="shared" si="20"/>
        <v>509150</v>
      </c>
      <c r="D9" s="19">
        <f t="shared" si="20"/>
        <v>538754</v>
      </c>
      <c r="E9" s="19">
        <f t="shared" si="20"/>
        <v>573269</v>
      </c>
      <c r="F9" s="19">
        <f t="shared" si="20"/>
        <v>609335</v>
      </c>
      <c r="G9" s="19">
        <f t="shared" si="20"/>
        <v>646833</v>
      </c>
      <c r="H9" s="19">
        <f t="shared" si="20"/>
        <v>680254</v>
      </c>
      <c r="I9" s="19">
        <f t="shared" si="20"/>
        <v>717008</v>
      </c>
      <c r="J9" s="19">
        <f t="shared" si="20"/>
        <v>743669</v>
      </c>
      <c r="K9" s="19">
        <f t="shared" si="20"/>
        <v>778060</v>
      </c>
      <c r="L9" s="19">
        <f t="shared" si="20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 t="shared" ref="S9:X9" si="21">S3+S5+S7</f>
        <v>1024209</v>
      </c>
      <c r="T9" s="45">
        <f t="shared" si="21"/>
        <v>1051041</v>
      </c>
      <c r="U9" s="45">
        <f t="shared" si="21"/>
        <v>1074749</v>
      </c>
      <c r="V9" s="45">
        <f t="shared" si="21"/>
        <v>1105361</v>
      </c>
      <c r="W9" s="45">
        <f t="shared" si="21"/>
        <v>1129498</v>
      </c>
      <c r="X9" s="45">
        <f t="shared" si="21"/>
        <v>1157183</v>
      </c>
      <c r="Y9" s="45">
        <f t="shared" ref="Y9:Z9" si="22">Y3+Y5+Y7</f>
        <v>1184456</v>
      </c>
      <c r="Z9" s="52">
        <f t="shared" si="22"/>
        <v>1206570</v>
      </c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H4" sqref="H4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54" t="s">
        <v>15</v>
      </c>
      <c r="C1" s="54"/>
      <c r="D1" s="54" t="s">
        <v>16</v>
      </c>
      <c r="E1" s="54"/>
      <c r="F1" s="54" t="s">
        <v>17</v>
      </c>
      <c r="G1" s="54"/>
      <c r="H1" s="54" t="s">
        <v>18</v>
      </c>
      <c r="I1" s="54"/>
    </row>
    <row r="2" spans="1:9" x14ac:dyDescent="0.4">
      <c r="A2" s="14" t="s">
        <v>70</v>
      </c>
      <c r="B2" s="55">
        <v>183899</v>
      </c>
      <c r="C2" s="55"/>
      <c r="D2" s="55">
        <v>213400</v>
      </c>
      <c r="E2" s="55"/>
      <c r="F2" s="55">
        <v>258529</v>
      </c>
      <c r="G2" s="55"/>
      <c r="H2" s="55">
        <v>451436</v>
      </c>
      <c r="I2" s="55"/>
    </row>
    <row r="3" spans="1:9" x14ac:dyDescent="0.4">
      <c r="A3" s="14" t="s">
        <v>64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65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66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67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68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69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2019-06-12T05:34:55Z</dcterms:modified>
</cp:coreProperties>
</file>