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4b24b85666c852b/ドキュメント/日商事業部/WEB/databox/資金循環表/"/>
    </mc:Choice>
  </mc:AlternateContent>
  <xr:revisionPtr revIDLastSave="0" documentId="8_{A7C54F5F-CF47-49EB-8904-F1AF50AAF3B9}" xr6:coauthVersionLast="31" xr6:coauthVersionMax="31" xr10:uidLastSave="{00000000-0000-0000-0000-000000000000}"/>
  <bookViews>
    <workbookView xWindow="0" yWindow="0" windowWidth="16457" windowHeight="7491" xr2:uid="{EF3D282A-67DB-4696-97CC-131736279FA3}"/>
  </bookViews>
  <sheets>
    <sheet name="家計BS" sheetId="1" r:id="rId1"/>
  </sheets>
  <externalReferences>
    <externalReference r:id="rId2"/>
    <externalReference r:id="rId3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3" i="1"/>
  <c r="D6" i="1" s="1"/>
  <c r="C6" i="1"/>
  <c r="C10" i="1" s="1"/>
  <c r="C9" i="1" s="1"/>
</calcChain>
</file>

<file path=xl/sharedStrings.xml><?xml version="1.0" encoding="utf-8"?>
<sst xmlns="http://schemas.openxmlformats.org/spreadsheetml/2006/main" count="14" uniqueCount="12">
  <si>
    <t>（単位：億円）</t>
    <phoneticPr fontId="2"/>
  </si>
  <si>
    <t>資産</t>
    <rPh sb="0" eb="2">
      <t>シサン</t>
    </rPh>
    <phoneticPr fontId="2"/>
  </si>
  <si>
    <t>現金・預金</t>
    <rPh sb="0" eb="2">
      <t>ゲンキン</t>
    </rPh>
    <rPh sb="3" eb="5">
      <t>ヨキン</t>
    </rPh>
    <phoneticPr fontId="2"/>
  </si>
  <si>
    <t>証券</t>
    <rPh sb="0" eb="2">
      <t>ショウケン</t>
    </rPh>
    <phoneticPr fontId="2"/>
  </si>
  <si>
    <t>保険・年金・定型保証</t>
    <rPh sb="0" eb="2">
      <t>ホケン</t>
    </rPh>
    <rPh sb="3" eb="5">
      <t>ネンキン</t>
    </rPh>
    <rPh sb="6" eb="8">
      <t>テイケイ</t>
    </rPh>
    <rPh sb="8" eb="10">
      <t>ホショウ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</si>
  <si>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</si>
  <si>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</si>
  <si>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負債</t>
    <rPh sb="0" eb="2">
      <t>フサイ</t>
    </rPh>
    <phoneticPr fontId="2"/>
  </si>
  <si>
    <t>借入</t>
    <rPh sb="0" eb="2">
      <t>カリイレ</t>
    </rPh>
    <phoneticPr fontId="2"/>
  </si>
  <si>
    <t>剰余金</t>
    <rPh sb="0" eb="3">
      <t>ジョウヨキン</t>
    </rPh>
    <phoneticPr fontId="2"/>
  </si>
  <si>
    <t>201709末</t>
    <rPh sb="6" eb="7">
      <t>マツ</t>
    </rPh>
    <phoneticPr fontId="2"/>
  </si>
  <si>
    <t>201712末</t>
    <rPh sb="6" eb="7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</si>
</sst>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Border="1">
      <alignment vertical="center"/>
    </xf>
    <xf numFmtId="38" fontId="3" fillId="0" borderId="0" xfId="1" applyFont="1" applyBorder="1" applyAlignment="1">
      <alignment horizontal="center" vertical="center"/>
    </xf>
    <xf numFmtId="0" fontId="0" fillId="0" borderId="0" xfId="0" applyBorder="1" applyAlignment="1">
      <alignment vertical="center" textRotation="255"/>
    </xf>
    <xf numFmtId="0" fontId="0" fillId="0" borderId="0" xfId="0" applyAlignment="1">
      <alignment vertical="center" textRotation="255"/>
    </xf>
    <xf numFmtId="38" fontId="4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家計</a:t>
            </a:r>
            <a:r>
              <a:rPr lang="en-US" altLang="ja-JP"/>
              <a:t>BS</a:t>
            </a:r>
            <a:r>
              <a:rPr lang="ja-JP" altLang="en-US"/>
              <a:t>・</a:t>
            </a:r>
            <a:r>
              <a:rPr lang="en-US" altLang="ja-JP"/>
              <a:t>201709</a:t>
            </a:r>
            <a:r>
              <a:rPr lang="ja-JP" altLang="en-US"/>
              <a:t>末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142488242195582"/>
          <c:y val="0.15476851851851853"/>
          <c:w val="0.65378571645571815"/>
          <c:h val="0.7189432050160397"/>
        </c:manualLayout>
      </c:layout>
      <c:barChart>
        <c:barDir val="col"/>
        <c:grouping val="stacked"/>
        <c:varyColors val="0"/>
        <c:ser>
          <c:idx val="2"/>
          <c:order val="0"/>
          <c:tx>
            <c:v>その他</c:v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0.2110092759321322"/>
                  <c:y val="7.504873870306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B1-49A0-B82E-88A5046AAE6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val>
            <c:numRef>
              <c:f>家計BS!$C$5</c:f>
              <c:numCache>
                <c:formatCode>#,##0_);[Red]\(#,##0\)</c:formatCode>
                <c:ptCount val="1"/>
                <c:pt idx="0">
                  <c:v>565593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B1-49A0-B82E-88A5046AAE6D}"/>
            </c:ext>
          </c:extLst>
        </c:ser>
        <c:ser>
          <c:idx val="1"/>
          <c:order val="1"/>
          <c:tx>
            <c:v>保険・・・＆剰余金</c:v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9B1-49A0-B82E-88A5046AAE6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B1-49A0-B82E-88A5046AAE6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B1-49A0-B82E-88A5046AAE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(家計BS!$C$4,家計BS!$C$9)</c:f>
              <c:numCache>
                <c:formatCode>#,##0_);[Red]\(#,##0\)</c:formatCode>
                <c:ptCount val="2"/>
                <c:pt idx="0">
                  <c:v>5207834</c:v>
                </c:pt>
                <c:pt idx="1">
                  <c:v>15271110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B1-49A0-B82E-88A5046AAE6D}"/>
            </c:ext>
          </c:extLst>
        </c:ser>
        <c:ser>
          <c:idx val="3"/>
          <c:order val="2"/>
          <c:tx>
            <c:v>証券・その他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9B1-49A0-B82E-88A5046AAE6D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B1-49A0-B82E-88A5046AAE6D}"/>
                </c:ext>
              </c:extLst>
            </c:dLbl>
            <c:dLbl>
              <c:idx val="1"/>
              <c:layout>
                <c:manualLayout>
                  <c:x val="0.17737011600092262"/>
                  <c:y val="-0.208089684585784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B1-49A0-B82E-88A5046AAE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(家計BS!$C$3,家計BS!$C$8)</c:f>
              <c:numCache>
                <c:formatCode>#,##0_);[Red]\(#,##0\)</c:formatCode>
                <c:ptCount val="2"/>
                <c:pt idx="0">
                  <c:v>3250156</c:v>
                </c:pt>
                <c:pt idx="1">
                  <c:v>215379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B1-49A0-B82E-88A5046AAE6D}"/>
            </c:ext>
          </c:extLst>
        </c:ser>
        <c:ser>
          <c:idx val="0"/>
          <c:order val="3"/>
          <c:tx>
            <c:v>現金・預金＆借入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9B1-49A0-B82E-88A5046AAE6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69B1-49A0-B82E-88A5046AAE6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69B1-49A0-B82E-88A5046AAE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[2]BS!$C$2:$D$2</c:f>
              <c:strCache>
                <c:ptCount val="2"/>
                <c:pt idx="0">
                  <c:v>資産</c:v>
                </c:pt>
                <c:pt idx="1">
                  <c:v>負債・純資産</c:v>
                </c:pt>
              </c:strCache>
            </c:strRef>
          </c:cat>
          <c:val>
            <c:numRef>
              <c:f>(家計BS!$C$2,家計BS!$C$7)</c:f>
              <c:numCache>
                <c:formatCode>#,##0_);[Red]\(#,##0\)</c:formatCode>
                <c:ptCount val="2"/>
                <c:pt idx="0">
                  <c:v>9425444</c:v>
                </c:pt>
                <c:pt idx="1">
                  <c:v>2962538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9B1-49A0-B82E-88A5046AA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08731248"/>
        <c:axId val="408728296"/>
      </c:barChart>
      <c:catAx>
        <c:axId val="40873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728296"/>
        <c:crosses val="autoZero"/>
        <c:auto val="1"/>
        <c:lblAlgn val="ctr"/>
        <c:lblOffset val="100"/>
        <c:noMultiLvlLbl val="0"/>
      </c:catAx>
      <c:valAx>
        <c:axId val="408728296"/>
        <c:scaling>
          <c:orientation val="minMax"/>
          <c:max val="2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73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家計</a:t>
            </a:r>
            <a:r>
              <a:rPr lang="en-US" altLang="ja-JP"/>
              <a:t>BS</a:t>
            </a:r>
            <a:r>
              <a:rPr lang="ja-JP" altLang="en-US"/>
              <a:t>・</a:t>
            </a:r>
            <a:r>
              <a:rPr lang="en-US" altLang="ja-JP"/>
              <a:t>201712</a:t>
            </a:r>
            <a:r>
              <a:rPr lang="ja-JP" altLang="en-US"/>
              <a:t>末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142488242195582"/>
          <c:y val="0.15476851851851853"/>
          <c:w val="0.72497528424956903"/>
          <c:h val="0.7189432050160397"/>
        </c:manualLayout>
      </c:layout>
      <c:barChart>
        <c:barDir val="col"/>
        <c:grouping val="stacked"/>
        <c:varyColors val="0"/>
        <c:ser>
          <c:idx val="2"/>
          <c:order val="0"/>
          <c:tx>
            <c:v>その他</c:v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0.24496938726549786"/>
                  <c:y val="6.8226126093699602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6558-41AC-AE03-9C74151FCA4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val>
            <c:numRef>
              <c:f>家計BS!$D$5</c:f>
              <c:numCache>
                <c:formatCode>#,##0_);[Red]\(#,##0\)</c:formatCode>
                <c:ptCount val="1"/>
                <c:pt idx="0">
                  <c:v>548452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58-41AC-AE03-9C74151FCA4F}"/>
            </c:ext>
          </c:extLst>
        </c:ser>
        <c:ser>
          <c:idx val="1"/>
          <c:order val="1"/>
          <c:tx>
            <c:v>保険・・・＆剰余金</c:v>
          </c:tx>
          <c:invertIfNegative val="0"/>
          <c:dPt>
            <c:idx val="0"/>
            <c:invertIfNegative val="0"/>
            <c:bubble3D val="0"/>
            <c:spPr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6558-41AC-AE03-9C74151FCA4F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558-41AC-AE03-9C74151FCA4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558-41AC-AE03-9C74151FCA4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558-41AC-AE03-9C74151FCA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(家計BS!$D$4,家計BS!$D$9)</c:f>
              <c:numCache>
                <c:formatCode>#,##0_);[Red]\(#,##0\)</c:formatCode>
                <c:ptCount val="2"/>
                <c:pt idx="0">
                  <c:v>5204825</c:v>
                </c:pt>
                <c:pt idx="1">
                  <c:v>15602997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58-41AC-AE03-9C74151FCA4F}"/>
            </c:ext>
          </c:extLst>
        </c:ser>
        <c:ser>
          <c:idx val="3"/>
          <c:order val="2"/>
          <c:tx>
            <c:v>証券・その他</c:v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6558-41AC-AE03-9C74151FCA4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558-41AC-AE03-9C74151FCA4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58-41AC-AE03-9C74151FCA4F}"/>
                </c:ext>
              </c:extLst>
            </c:dLbl>
            <c:dLbl>
              <c:idx val="1"/>
              <c:layout>
                <c:manualLayout>
                  <c:x val="0.15004374970011744"/>
                  <c:y val="-0.18421054045298924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65000"/>
                      <a:lumOff val="3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accentCallout1">
                      <a:avLst>
                        <a:gd name="adj1" fmla="val 88772"/>
                        <a:gd name="adj2" fmla="val 100669"/>
                        <a:gd name="adj3" fmla="val 360338"/>
                        <a:gd name="adj4" fmla="val 73500"/>
                      </a:avLst>
                    </a:prstGeom>
                  </c15:spPr>
                </c:ext>
                <c:ext xmlns:c16="http://schemas.microsoft.com/office/drawing/2014/chart" uri="{C3380CC4-5D6E-409C-BE32-E72D297353CC}">
                  <c16:uniqueId val="{00000007-6558-41AC-AE03-9C74151FCA4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(家計BS!$D$3,家計BS!$D$8)</c:f>
              <c:numCache>
                <c:formatCode>#,##0_);[Red]\(#,##0\)</c:formatCode>
                <c:ptCount val="2"/>
                <c:pt idx="0">
                  <c:v>3436617</c:v>
                </c:pt>
                <c:pt idx="1">
                  <c:v>210951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558-41AC-AE03-9C74151FCA4F}"/>
            </c:ext>
          </c:extLst>
        </c:ser>
        <c:ser>
          <c:idx val="0"/>
          <c:order val="3"/>
          <c:tx>
            <c:v>現金・預金＆借入</c:v>
          </c:tx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6558-41AC-AE03-9C74151FCA4F}"/>
              </c:ext>
            </c:extLst>
          </c:dPt>
          <c:dPt>
            <c:idx val="1"/>
            <c:invertIfNegative val="0"/>
            <c:bubble3D val="0"/>
            <c:spPr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558-41AC-AE03-9C74151FCA4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58-41AC-AE03-9C74151FCA4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58-41AC-AE03-9C74151FCA4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[2]BS!$C$2:$D$2</c:f>
              <c:strCache>
                <c:ptCount val="2"/>
                <c:pt idx="0">
                  <c:v>資産</c:v>
                </c:pt>
                <c:pt idx="1">
                  <c:v>負債・純資産</c:v>
                </c:pt>
              </c:strCache>
            </c:strRef>
          </c:cat>
          <c:val>
            <c:numRef>
              <c:f>(家計BS!$D$2,家計BS!$D$7)</c:f>
              <c:numCache>
                <c:formatCode>#,##0_);[Red]\(#,##0\)</c:formatCode>
                <c:ptCount val="2"/>
                <c:pt idx="0">
                  <c:v>9612971</c:v>
                </c:pt>
                <c:pt idx="1">
                  <c:v>2988917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558-41AC-AE03-9C74151FC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08731248"/>
        <c:axId val="408728296"/>
      </c:barChart>
      <c:catAx>
        <c:axId val="40873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728296"/>
        <c:crosses val="autoZero"/>
        <c:auto val="1"/>
        <c:lblAlgn val="ctr"/>
        <c:lblOffset val="100"/>
        <c:noMultiLvlLbl val="0"/>
      </c:catAx>
      <c:valAx>
        <c:axId val="408728296"/>
        <c:scaling>
          <c:orientation val="minMax"/>
          <c:max val="2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73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3</xdr:col>
      <xdr:colOff>854527</xdr:colOff>
      <xdr:row>26</xdr:row>
      <xdr:rowOff>212271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CB5B39A-A1E6-466E-BB71-EB85F4C090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0</xdr:rowOff>
    </xdr:from>
    <xdr:to>
      <xdr:col>9</xdr:col>
      <xdr:colOff>664029</xdr:colOff>
      <xdr:row>26</xdr:row>
      <xdr:rowOff>212271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F05CD21-3A0D-4039-9ACB-DA05A5FAB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toshi%20Mobil\OneDrive\&#12489;&#12461;&#12517;&#12513;&#12531;&#12488;\&#26085;&#21830;&#20107;&#26989;&#37096;\WEB\databox\&#36039;&#37329;&#24490;&#29872;&#34920;\&#23478;&#35336;B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oshi\OneDrive\&#12489;&#12461;&#12517;&#12513;&#12531;&#12488;\&#36001;&#21209;&#12487;&#12540;&#12479;\&#23478;&#38651;&#37327;&#36009;\&#65299;&#31038;BSPL&#2225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家計BS"/>
      <sheetName val="201709末"/>
    </sheetNames>
    <sheetDataSet>
      <sheetData sheetId="0">
        <row r="2">
          <cell r="D2">
            <v>9425444</v>
          </cell>
          <cell r="E2">
            <v>9612971</v>
          </cell>
        </row>
        <row r="3">
          <cell r="D3">
            <v>3250156</v>
          </cell>
          <cell r="E3">
            <v>3436617</v>
          </cell>
        </row>
        <row r="4">
          <cell r="D4">
            <v>5207834</v>
          </cell>
          <cell r="E4">
            <v>5204825</v>
          </cell>
        </row>
        <row r="5">
          <cell r="D5">
            <v>565593</v>
          </cell>
          <cell r="E5">
            <v>548452</v>
          </cell>
        </row>
        <row r="7">
          <cell r="D7">
            <v>2962538</v>
          </cell>
          <cell r="E7">
            <v>2988917</v>
          </cell>
        </row>
        <row r="8">
          <cell r="D8">
            <v>215379</v>
          </cell>
          <cell r="E8">
            <v>210951</v>
          </cell>
        </row>
        <row r="9">
          <cell r="D9">
            <v>15271110</v>
          </cell>
          <cell r="E9">
            <v>15602997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CF"/>
      <sheetName val="総資本経常利益率図"/>
      <sheetName val="Sheet1"/>
      <sheetName val="Smp"/>
    </sheetNames>
    <sheetDataSet>
      <sheetData sheetId="0">
        <row r="2">
          <cell r="C2" t="str">
            <v>資産</v>
          </cell>
          <cell r="D2" t="str">
            <v>負債・純資産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179F0-52C7-41E2-B658-D57607809F41}">
  <dimension ref="A1:D10"/>
  <sheetViews>
    <sheetView tabSelected="1" workbookViewId="0">
      <selection activeCell="I9" sqref="I9"/>
    </sheetView>
  </sheetViews>
  <sheetFormatPr defaultRowHeight="18.45" x14ac:dyDescent="0.65"/>
  <cols>
    <col min="2" max="2" width="20.35546875" customWidth="1"/>
    <col min="3" max="4" width="13.78515625" customWidth="1"/>
  </cols>
  <sheetData>
    <row r="1" spans="1:4" x14ac:dyDescent="0.65">
      <c r="A1" s="1"/>
      <c r="B1" s="2" t="s">
        <v>0</v>
      </c>
      <c r="C1" s="6" t="s">
        <v>10</v>
      </c>
      <c r="D1" s="6" t="s">
        <v>11</v>
      </c>
    </row>
    <row r="2" spans="1:4" x14ac:dyDescent="0.65">
      <c r="A2" s="3" t="s">
        <v>1</v>
      </c>
      <c r="B2" s="2" t="s">
        <v>2</v>
      </c>
      <c r="C2" s="7">
        <v>9425444</v>
      </c>
      <c r="D2" s="7">
        <v>9612971</v>
      </c>
    </row>
    <row r="3" spans="1:4" x14ac:dyDescent="0.65">
      <c r="A3" s="4"/>
      <c r="B3" s="2" t="s">
        <v>3</v>
      </c>
      <c r="C3" s="7">
        <v>3250156</v>
      </c>
      <c r="D3" s="7">
        <f>236865+3199752</f>
        <v>3436617</v>
      </c>
    </row>
    <row r="4" spans="1:4" x14ac:dyDescent="0.65">
      <c r="A4" s="4"/>
      <c r="B4" s="2" t="s">
        <v>4</v>
      </c>
      <c r="C4" s="7">
        <v>5207834</v>
      </c>
      <c r="D4" s="7">
        <v>5204825</v>
      </c>
    </row>
    <row r="5" spans="1:4" x14ac:dyDescent="0.65">
      <c r="A5" s="4"/>
      <c r="B5" s="2" t="s">
        <v>5</v>
      </c>
      <c r="C5" s="7">
        <v>565593</v>
      </c>
      <c r="D5" s="7">
        <v>548452</v>
      </c>
    </row>
    <row r="6" spans="1:4" x14ac:dyDescent="0.65">
      <c r="A6" s="4"/>
      <c r="B6" s="5" t="s">
        <v>6</v>
      </c>
      <c r="C6" s="7">
        <f>SUM(C2:C5)</f>
        <v>18449027</v>
      </c>
      <c r="D6" s="7">
        <f>SUM(D2:D5)</f>
        <v>18802865</v>
      </c>
    </row>
    <row r="7" spans="1:4" x14ac:dyDescent="0.65">
      <c r="A7" s="3" t="s">
        <v>7</v>
      </c>
      <c r="B7" s="5" t="s">
        <v>8</v>
      </c>
      <c r="C7" s="7">
        <v>2962538</v>
      </c>
      <c r="D7" s="7">
        <v>2988917</v>
      </c>
    </row>
    <row r="8" spans="1:4" x14ac:dyDescent="0.65">
      <c r="A8" s="4"/>
      <c r="B8" s="5" t="s">
        <v>5</v>
      </c>
      <c r="C8" s="7">
        <v>215379</v>
      </c>
      <c r="D8" s="7">
        <v>210951</v>
      </c>
    </row>
    <row r="9" spans="1:4" x14ac:dyDescent="0.65">
      <c r="A9" s="1"/>
      <c r="B9" s="5" t="s">
        <v>9</v>
      </c>
      <c r="C9" s="7">
        <f>C10-C7-C8</f>
        <v>15271110</v>
      </c>
      <c r="D9" s="7">
        <v>15602997</v>
      </c>
    </row>
    <row r="10" spans="1:4" x14ac:dyDescent="0.65">
      <c r="A10" s="1"/>
      <c r="B10" s="5" t="s">
        <v>6</v>
      </c>
      <c r="C10" s="7">
        <f>C6</f>
        <v>18449027</v>
      </c>
      <c r="D10" s="7">
        <f>D7+D8+D9</f>
        <v>18802865</v>
      </c>
    </row>
  </sheetData>
  <mergeCells count="2">
    <mergeCell ref="A2:A6"/>
    <mergeCell ref="A7:A8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家計BS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吉田Satoshi</dc:creator>
  <cp:lastModifiedBy>吉田Satoshi</cp:lastModifiedBy>
  <dcterms:created xsi:type="dcterms:W3CDTF">2018-04-10T07:09:14Z</dcterms:created>
  <dcterms:modified xsi:type="dcterms:W3CDTF">2018-04-10T07:33:54Z</dcterms:modified>
</cp:coreProperties>
</file>